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anjarvis/Dropbox/Research Projects/Papers in progress/Jarvis et al 2024 T-OAE GeolMag/JARVIS et al 2024 T-OAE November 2023 GEOL MAG SUBMITTED/"/>
    </mc:Choice>
  </mc:AlternateContent>
  <xr:revisionPtr revIDLastSave="0" documentId="8_{99E0FCA9-C38A-5A42-9B5C-A35D18A72F53}" xr6:coauthVersionLast="47" xr6:coauthVersionMax="47" xr10:uidLastSave="{00000000-0000-0000-0000-000000000000}"/>
  <bookViews>
    <workbookView xWindow="-37100" yWindow="-1420" windowWidth="31400" windowHeight="19060" activeTab="1" xr2:uid="{8E774711-AA76-D040-A057-DC70311D33CB}"/>
  </bookViews>
  <sheets>
    <sheet name="S1a Elemental data" sheetId="1" r:id="rId1"/>
    <sheet name="S1b Al ratios" sheetId="2" r:id="rId2"/>
  </sheets>
  <definedNames>
    <definedName name="_xlnm.Print_Area" localSheetId="0">'S1a Elemental data'!$A$1:$AE$297</definedName>
    <definedName name="_xlnm.Print_Area" localSheetId="1">'S1b Al ratios'!$A$1:$AE$293</definedName>
    <definedName name="_xlnm.Print_Titles" localSheetId="0">'S1a Elemental data'!$1:$4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242" i="1" l="1"/>
  <c r="L254" i="1"/>
  <c r="K254" i="1"/>
  <c r="J254" i="1"/>
  <c r="L115" i="1"/>
  <c r="K115" i="1"/>
  <c r="J115" i="1"/>
  <c r="L95" i="1"/>
  <c r="K95" i="1"/>
  <c r="J95" i="1"/>
  <c r="K49" i="1"/>
  <c r="L49" i="1"/>
  <c r="J49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AB5" i="1"/>
  <c r="AC5" i="1"/>
  <c r="AB6" i="1"/>
  <c r="AC6" i="1"/>
  <c r="AB7" i="1"/>
  <c r="AC7" i="1"/>
  <c r="AB8" i="1"/>
  <c r="AC8" i="1"/>
  <c r="AB9" i="1"/>
  <c r="AC9" i="1"/>
  <c r="AB10" i="1"/>
  <c r="AC10" i="1"/>
  <c r="AB11" i="1"/>
  <c r="AC11" i="1"/>
  <c r="AB12" i="1"/>
  <c r="AC12" i="1"/>
  <c r="AB13" i="1"/>
  <c r="AC13" i="1"/>
  <c r="AB14" i="1"/>
  <c r="AC14" i="1"/>
  <c r="AB15" i="1"/>
  <c r="AC15" i="1"/>
  <c r="AB16" i="1"/>
  <c r="AC16" i="1"/>
  <c r="AB17" i="1"/>
  <c r="AC17" i="1"/>
  <c r="AB18" i="1"/>
  <c r="AC18" i="1"/>
  <c r="AB19" i="1"/>
  <c r="AC19" i="1"/>
  <c r="AB20" i="1"/>
  <c r="AC20" i="1"/>
  <c r="AB21" i="1"/>
  <c r="AC21" i="1"/>
  <c r="AB22" i="1"/>
  <c r="AC22" i="1"/>
  <c r="AB23" i="1"/>
  <c r="AC23" i="1"/>
  <c r="AB24" i="1"/>
  <c r="AC24" i="1"/>
  <c r="AB25" i="1"/>
  <c r="AC25" i="1"/>
  <c r="AB26" i="1"/>
  <c r="AC26" i="1"/>
  <c r="AB27" i="1"/>
  <c r="AC27" i="1"/>
  <c r="AB28" i="1"/>
  <c r="AC28" i="1"/>
  <c r="AB29" i="1"/>
  <c r="AC29" i="1"/>
  <c r="AB30" i="1"/>
  <c r="AC30" i="1"/>
  <c r="AB31" i="1"/>
  <c r="AC31" i="1"/>
  <c r="AB32" i="1"/>
  <c r="AC32" i="1"/>
  <c r="AB33" i="1"/>
  <c r="AC33" i="1"/>
  <c r="AB34" i="1"/>
  <c r="AC34" i="1"/>
  <c r="AB35" i="1"/>
  <c r="AC35" i="1"/>
  <c r="AB36" i="1"/>
  <c r="AC36" i="1"/>
  <c r="AB37" i="1"/>
  <c r="AC37" i="1"/>
  <c r="AB38" i="1"/>
  <c r="AC38" i="1"/>
  <c r="AB39" i="1"/>
  <c r="AC39" i="1"/>
  <c r="AB40" i="1"/>
  <c r="AC40" i="1"/>
  <c r="AB41" i="1"/>
  <c r="AC41" i="1"/>
  <c r="AB42" i="1"/>
  <c r="AC42" i="1"/>
  <c r="AB43" i="1"/>
  <c r="AC43" i="1"/>
  <c r="AB44" i="1"/>
  <c r="AC44" i="1"/>
  <c r="AB45" i="1"/>
  <c r="AC45" i="1"/>
  <c r="AB46" i="1"/>
  <c r="AC46" i="1"/>
  <c r="AB47" i="1"/>
  <c r="AC47" i="1"/>
  <c r="AB48" i="1"/>
  <c r="AC48" i="1"/>
  <c r="AB49" i="1"/>
  <c r="AC49" i="1"/>
  <c r="AB50" i="1"/>
  <c r="AC50" i="1"/>
  <c r="AB51" i="1"/>
  <c r="AC51" i="1"/>
  <c r="AB52" i="1"/>
  <c r="AC52" i="1"/>
  <c r="AB53" i="1"/>
  <c r="AC53" i="1"/>
  <c r="AB54" i="1"/>
  <c r="AC54" i="1"/>
  <c r="AB55" i="1"/>
  <c r="AC55" i="1"/>
  <c r="AB56" i="1"/>
  <c r="AC56" i="1"/>
  <c r="AB57" i="1"/>
  <c r="AC57" i="1"/>
  <c r="AB58" i="1"/>
  <c r="AC58" i="1"/>
  <c r="AB59" i="1"/>
  <c r="AC59" i="1"/>
  <c r="AB60" i="1"/>
  <c r="AC60" i="1"/>
  <c r="AB61" i="1"/>
  <c r="AC61" i="1"/>
  <c r="AB62" i="1"/>
  <c r="AC62" i="1"/>
  <c r="AB63" i="1"/>
  <c r="AC63" i="1"/>
  <c r="AB64" i="1"/>
  <c r="AC64" i="1"/>
  <c r="AB65" i="1"/>
  <c r="AC65" i="1"/>
  <c r="AB66" i="1"/>
  <c r="AC66" i="1"/>
  <c r="AB67" i="1"/>
  <c r="AC67" i="1"/>
  <c r="AB68" i="1"/>
  <c r="AC68" i="1"/>
  <c r="AB69" i="1"/>
  <c r="AC69" i="1"/>
  <c r="AB70" i="1"/>
  <c r="AC70" i="1"/>
  <c r="AB71" i="1"/>
  <c r="AC71" i="1"/>
  <c r="AB72" i="1"/>
  <c r="AC72" i="1"/>
  <c r="AB73" i="1"/>
  <c r="AC73" i="1"/>
  <c r="AB74" i="1"/>
  <c r="AC74" i="1"/>
  <c r="AB75" i="1"/>
  <c r="AC75" i="1"/>
  <c r="AB76" i="1"/>
  <c r="AC76" i="1"/>
  <c r="AB77" i="1"/>
  <c r="AC77" i="1"/>
  <c r="AB78" i="1"/>
  <c r="AC78" i="1"/>
  <c r="AB79" i="1"/>
  <c r="AC79" i="1"/>
  <c r="AB80" i="1"/>
  <c r="AC80" i="1"/>
  <c r="AB81" i="1"/>
  <c r="AC81" i="1"/>
  <c r="AB82" i="1"/>
  <c r="AC82" i="1"/>
  <c r="AB83" i="1"/>
  <c r="AC83" i="1"/>
  <c r="AB84" i="1"/>
  <c r="AC84" i="1"/>
  <c r="AB85" i="1"/>
  <c r="AC85" i="1"/>
  <c r="AB86" i="1"/>
  <c r="AC86" i="1"/>
  <c r="AB87" i="1"/>
  <c r="AC87" i="1"/>
  <c r="AB88" i="1"/>
  <c r="AC88" i="1"/>
  <c r="AB89" i="1"/>
  <c r="AC89" i="1"/>
  <c r="AB90" i="1"/>
  <c r="AC90" i="1"/>
  <c r="AB91" i="1"/>
  <c r="AC91" i="1"/>
  <c r="AB92" i="1"/>
  <c r="AC92" i="1"/>
  <c r="AB93" i="1"/>
  <c r="AC93" i="1"/>
  <c r="AB94" i="1"/>
  <c r="AC94" i="1"/>
  <c r="AB95" i="1"/>
  <c r="AC95" i="1"/>
  <c r="AB96" i="1"/>
  <c r="AC96" i="1"/>
  <c r="AB97" i="1"/>
  <c r="AC97" i="1"/>
  <c r="AB98" i="1"/>
  <c r="AC98" i="1"/>
  <c r="AB99" i="1"/>
  <c r="AC99" i="1"/>
  <c r="AB100" i="1"/>
  <c r="AC100" i="1"/>
  <c r="AB101" i="1"/>
  <c r="AC101" i="1"/>
  <c r="AB102" i="1"/>
  <c r="AC102" i="1"/>
  <c r="AB103" i="1"/>
  <c r="AC103" i="1"/>
  <c r="AB104" i="1"/>
  <c r="AC104" i="1"/>
  <c r="AB105" i="1"/>
  <c r="AC105" i="1"/>
  <c r="AB106" i="1"/>
  <c r="AC106" i="1"/>
  <c r="AB107" i="1"/>
  <c r="AC107" i="1"/>
  <c r="AB108" i="1"/>
  <c r="AC108" i="1"/>
  <c r="AB109" i="1"/>
  <c r="AC109" i="1"/>
  <c r="AB110" i="1"/>
  <c r="AC110" i="1"/>
  <c r="AB111" i="1"/>
  <c r="AC111" i="1"/>
  <c r="AB112" i="1"/>
  <c r="AC112" i="1"/>
  <c r="AB113" i="1"/>
  <c r="AC113" i="1"/>
  <c r="AB114" i="1"/>
  <c r="AC114" i="1"/>
  <c r="AB115" i="1"/>
  <c r="AC115" i="1"/>
  <c r="AB116" i="1"/>
  <c r="AC116" i="1"/>
  <c r="AB117" i="1"/>
  <c r="AC117" i="1"/>
  <c r="AB118" i="1"/>
  <c r="AC118" i="1"/>
  <c r="AB119" i="1"/>
  <c r="AC119" i="1"/>
  <c r="AB120" i="1"/>
  <c r="AC120" i="1"/>
  <c r="AB121" i="1"/>
  <c r="AC121" i="1"/>
  <c r="AB122" i="1"/>
  <c r="AC122" i="1"/>
  <c r="AB123" i="1"/>
  <c r="AC123" i="1"/>
  <c r="AB124" i="1"/>
  <c r="AC124" i="1"/>
  <c r="AB125" i="1"/>
  <c r="AC125" i="1"/>
  <c r="AB126" i="1"/>
  <c r="AC126" i="1"/>
  <c r="AB127" i="1"/>
  <c r="AC127" i="1"/>
  <c r="AB128" i="1"/>
  <c r="AC128" i="1"/>
  <c r="AB129" i="1"/>
  <c r="AC129" i="1"/>
  <c r="AB130" i="1"/>
  <c r="AC130" i="1"/>
  <c r="AB131" i="1"/>
  <c r="AC131" i="1"/>
  <c r="AB132" i="1"/>
  <c r="AC132" i="1"/>
  <c r="AB133" i="1"/>
  <c r="AC133" i="1"/>
  <c r="AB134" i="1"/>
  <c r="AC134" i="1"/>
  <c r="AB135" i="1"/>
  <c r="AC135" i="1"/>
  <c r="AB136" i="1"/>
  <c r="AC136" i="1"/>
  <c r="AB137" i="1"/>
  <c r="AC137" i="1"/>
  <c r="AB138" i="1"/>
  <c r="AC138" i="1"/>
  <c r="AB139" i="1"/>
  <c r="AC139" i="1"/>
  <c r="AB140" i="1"/>
  <c r="AC140" i="1"/>
  <c r="AB141" i="1"/>
  <c r="AC141" i="1"/>
  <c r="AB142" i="1"/>
  <c r="AC142" i="1"/>
  <c r="AB143" i="1"/>
  <c r="AC143" i="1"/>
  <c r="AB144" i="1"/>
  <c r="AC144" i="1"/>
  <c r="AB145" i="1"/>
  <c r="AC145" i="1"/>
  <c r="AB146" i="1"/>
  <c r="AC146" i="1"/>
  <c r="AB147" i="1"/>
  <c r="AC147" i="1"/>
  <c r="AB148" i="1"/>
  <c r="AC148" i="1"/>
  <c r="AB149" i="1"/>
  <c r="AC149" i="1"/>
  <c r="AB150" i="1"/>
  <c r="AC150" i="1"/>
  <c r="AB151" i="1"/>
  <c r="AC151" i="1"/>
  <c r="AB152" i="1"/>
  <c r="AC152" i="1"/>
  <c r="AB153" i="1"/>
  <c r="AC153" i="1"/>
  <c r="AB154" i="1"/>
  <c r="AC154" i="1"/>
  <c r="AB155" i="1"/>
  <c r="AC155" i="1"/>
  <c r="AB156" i="1"/>
  <c r="AC156" i="1"/>
  <c r="AB157" i="1"/>
  <c r="AC157" i="1"/>
  <c r="AB158" i="1"/>
  <c r="AC158" i="1"/>
  <c r="AB159" i="1"/>
  <c r="AC159" i="1"/>
  <c r="AB160" i="1"/>
  <c r="AC160" i="1"/>
  <c r="AB161" i="1"/>
  <c r="AC161" i="1"/>
  <c r="AB162" i="1"/>
  <c r="AC162" i="1"/>
  <c r="AB163" i="1"/>
  <c r="AC163" i="1"/>
  <c r="AB164" i="1"/>
  <c r="AC164" i="1"/>
  <c r="AB165" i="1"/>
  <c r="AC165" i="1"/>
  <c r="AB166" i="1"/>
  <c r="AC166" i="1"/>
  <c r="AB167" i="1"/>
  <c r="AC167" i="1"/>
  <c r="AB168" i="1"/>
  <c r="AC168" i="1"/>
  <c r="AB169" i="1"/>
  <c r="AC169" i="1"/>
  <c r="AB170" i="1"/>
  <c r="AC170" i="1"/>
  <c r="AB171" i="1"/>
  <c r="AC171" i="1"/>
  <c r="AB172" i="1"/>
  <c r="AC172" i="1"/>
  <c r="AB173" i="1"/>
  <c r="AC173" i="1"/>
  <c r="AB174" i="1"/>
  <c r="AC174" i="1"/>
  <c r="AB175" i="1"/>
  <c r="AC175" i="1"/>
  <c r="AB176" i="1"/>
  <c r="AC176" i="1"/>
  <c r="AB177" i="1"/>
  <c r="AC177" i="1"/>
  <c r="AB178" i="1"/>
  <c r="AC178" i="1"/>
  <c r="AB179" i="1"/>
  <c r="AC179" i="1"/>
  <c r="AB180" i="1"/>
  <c r="AC180" i="1"/>
  <c r="AB181" i="1"/>
  <c r="AC181" i="1"/>
  <c r="AB182" i="1"/>
  <c r="AC182" i="1"/>
  <c r="AB183" i="1"/>
  <c r="AC183" i="1"/>
  <c r="AB184" i="1"/>
  <c r="AC184" i="1"/>
  <c r="AB185" i="1"/>
  <c r="AC185" i="1"/>
  <c r="AB186" i="1"/>
  <c r="AC186" i="1"/>
  <c r="AB187" i="1"/>
  <c r="AC187" i="1"/>
  <c r="AB188" i="1"/>
  <c r="AC188" i="1"/>
  <c r="AB189" i="1"/>
  <c r="AC189" i="1"/>
  <c r="AB190" i="1"/>
  <c r="AC190" i="1"/>
  <c r="AB191" i="1"/>
  <c r="AC191" i="1"/>
  <c r="AB192" i="1"/>
  <c r="AC192" i="1"/>
  <c r="AB193" i="1"/>
  <c r="AC193" i="1"/>
  <c r="AB194" i="1"/>
  <c r="AC194" i="1"/>
  <c r="AB195" i="1"/>
  <c r="AC195" i="1"/>
  <c r="AB196" i="1"/>
  <c r="AC196" i="1"/>
  <c r="AB197" i="1"/>
  <c r="AC197" i="1"/>
  <c r="AB198" i="1"/>
  <c r="AC198" i="1"/>
  <c r="AB199" i="1"/>
  <c r="AC199" i="1"/>
  <c r="AB200" i="1"/>
  <c r="AC200" i="1"/>
  <c r="AB201" i="1"/>
  <c r="AC201" i="1"/>
  <c r="AB202" i="1"/>
  <c r="AC202" i="1"/>
  <c r="AB203" i="1"/>
  <c r="AC203" i="1"/>
  <c r="AB204" i="1"/>
  <c r="AC204" i="1"/>
  <c r="AB205" i="1"/>
  <c r="AC205" i="1"/>
  <c r="AB206" i="1"/>
  <c r="AC206" i="1"/>
  <c r="AB207" i="1"/>
  <c r="AC207" i="1"/>
  <c r="AB208" i="1"/>
  <c r="AC208" i="1"/>
  <c r="AB209" i="1"/>
  <c r="AC209" i="1"/>
  <c r="AB210" i="1"/>
  <c r="AC210" i="1"/>
  <c r="AB211" i="1"/>
  <c r="AC211" i="1"/>
  <c r="AB212" i="1"/>
  <c r="AC212" i="1"/>
  <c r="AB213" i="1"/>
  <c r="AC213" i="1"/>
  <c r="AB214" i="1"/>
  <c r="AC214" i="1"/>
  <c r="AB215" i="1"/>
  <c r="AC215" i="1"/>
  <c r="AB216" i="1"/>
  <c r="AC216" i="1"/>
  <c r="AB217" i="1"/>
  <c r="AC217" i="1"/>
  <c r="AB218" i="1"/>
  <c r="AC218" i="1"/>
  <c r="AB219" i="1"/>
  <c r="AC219" i="1"/>
  <c r="AB220" i="1"/>
  <c r="AC220" i="1"/>
  <c r="AB221" i="1"/>
  <c r="AC221" i="1"/>
  <c r="AB222" i="1"/>
  <c r="AC222" i="1"/>
  <c r="AB223" i="1"/>
  <c r="AC223" i="1"/>
  <c r="AB224" i="1"/>
  <c r="AC224" i="1"/>
  <c r="AB225" i="1"/>
  <c r="AC225" i="1"/>
  <c r="AB226" i="1"/>
  <c r="AC226" i="1"/>
  <c r="AB227" i="1"/>
  <c r="AC227" i="1"/>
  <c r="AB228" i="1"/>
  <c r="AC228" i="1"/>
  <c r="AB229" i="1"/>
  <c r="AC229" i="1"/>
  <c r="AB230" i="1"/>
  <c r="AC230" i="1"/>
  <c r="AB231" i="1"/>
  <c r="AC231" i="1"/>
  <c r="AB232" i="1"/>
  <c r="AC232" i="1"/>
  <c r="AB233" i="1"/>
  <c r="AC233" i="1"/>
  <c r="AB234" i="1"/>
  <c r="AC234" i="1"/>
  <c r="AB235" i="1"/>
  <c r="AC235" i="1"/>
  <c r="AB236" i="1"/>
  <c r="AC236" i="1"/>
  <c r="AB237" i="1"/>
  <c r="AC237" i="1"/>
  <c r="AB238" i="1"/>
  <c r="AC238" i="1"/>
  <c r="AB239" i="1"/>
  <c r="AC239" i="1"/>
  <c r="AB240" i="1"/>
  <c r="AC240" i="1"/>
  <c r="AB241" i="1"/>
  <c r="AC241" i="1"/>
  <c r="AB242" i="1"/>
  <c r="AC242" i="1"/>
  <c r="AB243" i="1"/>
  <c r="AC243" i="1"/>
  <c r="AB244" i="1"/>
  <c r="AC244" i="1"/>
  <c r="AB245" i="1"/>
  <c r="AC245" i="1"/>
  <c r="AB246" i="1"/>
  <c r="AC246" i="1"/>
  <c r="AB247" i="1"/>
  <c r="AC247" i="1"/>
  <c r="AB248" i="1"/>
  <c r="AC248" i="1"/>
  <c r="AB249" i="1"/>
  <c r="AC249" i="1"/>
  <c r="AB250" i="1"/>
  <c r="AC250" i="1"/>
  <c r="AB251" i="1"/>
  <c r="AC251" i="1"/>
  <c r="AB252" i="1"/>
  <c r="AC252" i="1"/>
  <c r="AB253" i="1"/>
  <c r="AC253" i="1"/>
  <c r="AB254" i="1"/>
  <c r="AC254" i="1"/>
  <c r="AB255" i="1"/>
  <c r="AC255" i="1"/>
  <c r="AB256" i="1"/>
  <c r="AC256" i="1"/>
  <c r="AB257" i="1"/>
  <c r="AC257" i="1"/>
  <c r="AB258" i="1"/>
  <c r="AC258" i="1"/>
  <c r="AB259" i="1"/>
  <c r="AC259" i="1"/>
  <c r="AB260" i="1"/>
  <c r="AC260" i="1"/>
  <c r="AB261" i="1"/>
  <c r="AC261" i="1"/>
  <c r="AB262" i="1"/>
  <c r="AC262" i="1"/>
  <c r="AB263" i="1"/>
  <c r="AC263" i="1"/>
  <c r="AB264" i="1"/>
  <c r="AC264" i="1"/>
  <c r="AB265" i="1"/>
  <c r="AC265" i="1"/>
  <c r="AB266" i="1"/>
  <c r="AC266" i="1"/>
  <c r="AB267" i="1"/>
  <c r="AC267" i="1"/>
  <c r="AB268" i="1"/>
  <c r="AC268" i="1"/>
  <c r="AB269" i="1"/>
  <c r="AC269" i="1"/>
  <c r="AB270" i="1"/>
  <c r="AC270" i="1"/>
  <c r="AB271" i="1"/>
  <c r="AC271" i="1"/>
  <c r="AB272" i="1"/>
  <c r="AC272" i="1"/>
  <c r="AB273" i="1"/>
  <c r="AC273" i="1"/>
  <c r="AB274" i="1"/>
  <c r="AC274" i="1"/>
  <c r="AB275" i="1"/>
  <c r="AC275" i="1"/>
  <c r="AB276" i="1"/>
  <c r="AC276" i="1"/>
  <c r="AB277" i="1"/>
  <c r="AC277" i="1"/>
  <c r="AB278" i="1"/>
  <c r="AC278" i="1"/>
  <c r="AB279" i="1"/>
  <c r="AC279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</calcChain>
</file>

<file path=xl/sharedStrings.xml><?xml version="1.0" encoding="utf-8"?>
<sst xmlns="http://schemas.openxmlformats.org/spreadsheetml/2006/main" count="188" uniqueCount="100">
  <si>
    <t>MnO</t>
  </si>
  <si>
    <t>MgO</t>
  </si>
  <si>
    <t>CaO</t>
  </si>
  <si>
    <t>Ba</t>
  </si>
  <si>
    <t>Cr</t>
  </si>
  <si>
    <t>Sr</t>
  </si>
  <si>
    <t>Zr</t>
  </si>
  <si>
    <t>Mn</t>
  </si>
  <si>
    <t>P</t>
  </si>
  <si>
    <t>lower Toarcian</t>
  </si>
  <si>
    <t>upper Pliensbachian</t>
  </si>
  <si>
    <t>Depth (m)</t>
  </si>
  <si>
    <t>Trace elements (ppm)</t>
  </si>
  <si>
    <r>
      <t>SiO</t>
    </r>
    <r>
      <rPr>
        <b/>
        <vertAlign val="subscript"/>
        <sz val="12"/>
        <color theme="1"/>
        <rFont val="Calibri (Body)"/>
      </rPr>
      <t>2</t>
    </r>
  </si>
  <si>
    <r>
      <t>TiO</t>
    </r>
    <r>
      <rPr>
        <b/>
        <vertAlign val="subscript"/>
        <sz val="12"/>
        <color theme="1"/>
        <rFont val="Calibri (Body)"/>
      </rPr>
      <t>2</t>
    </r>
  </si>
  <si>
    <r>
      <t>Al</t>
    </r>
    <r>
      <rPr>
        <b/>
        <vertAlign val="subscript"/>
        <sz val="12"/>
        <color theme="1"/>
        <rFont val="Calibri (Body)"/>
      </rPr>
      <t>2</t>
    </r>
    <r>
      <rPr>
        <b/>
        <sz val="12"/>
        <color theme="1"/>
        <rFont val="Calibri"/>
        <family val="2"/>
        <scheme val="minor"/>
      </rPr>
      <t>O</t>
    </r>
    <r>
      <rPr>
        <b/>
        <vertAlign val="subscript"/>
        <sz val="12"/>
        <color theme="1"/>
        <rFont val="Calibri (Body)"/>
      </rPr>
      <t>3</t>
    </r>
  </si>
  <si>
    <r>
      <t>Na</t>
    </r>
    <r>
      <rPr>
        <b/>
        <vertAlign val="subscript"/>
        <sz val="12"/>
        <color theme="1"/>
        <rFont val="Calibri (Body)"/>
      </rPr>
      <t>2</t>
    </r>
    <r>
      <rPr>
        <b/>
        <sz val="12"/>
        <color theme="1"/>
        <rFont val="Calibri"/>
        <family val="2"/>
        <scheme val="minor"/>
      </rPr>
      <t>O</t>
    </r>
  </si>
  <si>
    <r>
      <t>K</t>
    </r>
    <r>
      <rPr>
        <b/>
        <vertAlign val="subscript"/>
        <sz val="12"/>
        <color theme="1"/>
        <rFont val="Calibri (Body)"/>
      </rPr>
      <t>2</t>
    </r>
    <r>
      <rPr>
        <b/>
        <sz val="12"/>
        <color theme="1"/>
        <rFont val="Calibri"/>
        <family val="2"/>
        <scheme val="minor"/>
      </rPr>
      <t>O</t>
    </r>
  </si>
  <si>
    <r>
      <t>P</t>
    </r>
    <r>
      <rPr>
        <b/>
        <vertAlign val="subscript"/>
        <sz val="12"/>
        <color theme="1"/>
        <rFont val="Calibri (Body)"/>
      </rPr>
      <t>2</t>
    </r>
    <r>
      <rPr>
        <b/>
        <sz val="12"/>
        <color theme="1"/>
        <rFont val="Calibri"/>
        <family val="2"/>
        <scheme val="minor"/>
      </rPr>
      <t>O</t>
    </r>
    <r>
      <rPr>
        <b/>
        <vertAlign val="subscript"/>
        <sz val="12"/>
        <color theme="1"/>
        <rFont val="Calibri (Body)"/>
      </rPr>
      <t>5</t>
    </r>
  </si>
  <si>
    <t>Stratigraphy</t>
  </si>
  <si>
    <r>
      <t>CaCO</t>
    </r>
    <r>
      <rPr>
        <b/>
        <vertAlign val="subscript"/>
        <sz val="12"/>
        <color theme="1"/>
        <rFont val="Calibri (Body)"/>
      </rPr>
      <t>3</t>
    </r>
    <r>
      <rPr>
        <b/>
        <sz val="12"/>
        <color theme="1"/>
        <rFont val="Calibri"/>
        <family val="2"/>
        <scheme val="minor"/>
      </rPr>
      <t>*</t>
    </r>
  </si>
  <si>
    <t>middle Toarcian</t>
  </si>
  <si>
    <t>Unit</t>
  </si>
  <si>
    <t>Vc</t>
  </si>
  <si>
    <t>Vb</t>
  </si>
  <si>
    <t>Va</t>
  </si>
  <si>
    <t>IVb</t>
  </si>
  <si>
    <t>IVa</t>
  </si>
  <si>
    <t>Main Alum Shales (bottom = 137.2 m)</t>
  </si>
  <si>
    <r>
      <t>TOC</t>
    </r>
    <r>
      <rPr>
        <b/>
        <vertAlign val="subscript"/>
        <sz val="14"/>
        <rFont val="Calibri (Body)"/>
      </rPr>
      <t>IR</t>
    </r>
    <r>
      <rPr>
        <b/>
        <sz val="14"/>
        <rFont val="Calibri"/>
        <family val="2"/>
        <scheme val="minor"/>
      </rPr>
      <t xml:space="preserve"> (%)</t>
    </r>
  </si>
  <si>
    <r>
      <t>TOC</t>
    </r>
    <r>
      <rPr>
        <b/>
        <vertAlign val="subscript"/>
        <sz val="14"/>
        <rFont val="Calibri (Body)"/>
      </rPr>
      <t>WR</t>
    </r>
    <r>
      <rPr>
        <b/>
        <sz val="14"/>
        <rFont val="Calibri"/>
        <family val="2"/>
        <scheme val="minor"/>
      </rPr>
      <t xml:space="preserve"> (%)</t>
    </r>
  </si>
  <si>
    <t>Major elements (%)</t>
  </si>
  <si>
    <t>IIIa</t>
  </si>
  <si>
    <t>IIIb</t>
  </si>
  <si>
    <t>IIIc</t>
  </si>
  <si>
    <t>IIId</t>
  </si>
  <si>
    <t>IIb</t>
  </si>
  <si>
    <t>IIa</t>
  </si>
  <si>
    <t>Staithes Sandstone Formation</t>
  </si>
  <si>
    <t>Ia</t>
  </si>
  <si>
    <t>Ib</t>
  </si>
  <si>
    <t>Ic</t>
  </si>
  <si>
    <r>
      <t>δ</t>
    </r>
    <r>
      <rPr>
        <b/>
        <vertAlign val="superscript"/>
        <sz val="14"/>
        <rFont val="Calibri (Body)"/>
      </rPr>
      <t>13</t>
    </r>
    <r>
      <rPr>
        <b/>
        <sz val="14"/>
        <rFont val="Calibri"/>
        <family val="2"/>
        <scheme val="minor"/>
      </rPr>
      <t>C</t>
    </r>
    <r>
      <rPr>
        <b/>
        <vertAlign val="subscript"/>
        <sz val="14"/>
        <rFont val="Calibri (Body)"/>
      </rPr>
      <t>org</t>
    </r>
    <r>
      <rPr>
        <sz val="12"/>
        <rFont val="Calibri (Body)"/>
      </rPr>
      <t xml:space="preserve"> (‰VPDB)</t>
    </r>
  </si>
  <si>
    <r>
      <rPr>
        <b/>
        <sz val="16"/>
        <color theme="1"/>
        <rFont val="Calibri"/>
        <family val="2"/>
        <scheme val="minor"/>
      </rPr>
      <t>Mulgrave Shale Member</t>
    </r>
    <r>
      <rPr>
        <sz val="16"/>
        <color theme="1"/>
        <rFont val="Calibri"/>
        <family val="2"/>
        <scheme val="minor"/>
      </rPr>
      <t xml:space="preserve"> (bottom = 171.2 m)</t>
    </r>
  </si>
  <si>
    <r>
      <rPr>
        <b/>
        <sz val="16"/>
        <color theme="1"/>
        <rFont val="Calibri"/>
        <family val="2"/>
        <scheme val="minor"/>
      </rPr>
      <t>Penny Nab Member</t>
    </r>
    <r>
      <rPr>
        <sz val="16"/>
        <color theme="1"/>
        <rFont val="Calibri"/>
        <family val="2"/>
        <scheme val="minor"/>
      </rPr>
      <t xml:space="preserve"> (bottom = 209.7 m)</t>
    </r>
  </si>
  <si>
    <t>Jet Rock (bottom = 171.2 m)</t>
  </si>
  <si>
    <t>Bituminous Shales (bottom = 164.6 m)</t>
  </si>
  <si>
    <t>PM51</t>
  </si>
  <si>
    <t>PM50</t>
  </si>
  <si>
    <t>PM44</t>
  </si>
  <si>
    <t>PM42</t>
  </si>
  <si>
    <t>PM41</t>
  </si>
  <si>
    <t>PM39-40</t>
  </si>
  <si>
    <t>PM36</t>
  </si>
  <si>
    <t>PM35</t>
  </si>
  <si>
    <t>PM33</t>
  </si>
  <si>
    <t>HB17</t>
  </si>
  <si>
    <t>HB20 Avicula Seam</t>
  </si>
  <si>
    <t>HB25 Pecten Seam</t>
  </si>
  <si>
    <t>PM48 Ovatum Band</t>
  </si>
  <si>
    <r>
      <rPr>
        <b/>
        <sz val="12"/>
        <rFont val="Calibri"/>
        <family val="2"/>
        <scheme val="minor"/>
      </rPr>
      <t>Post-Archean Average Shale</t>
    </r>
    <r>
      <rPr>
        <sz val="12"/>
        <rFont val="Calibri"/>
        <family val="2"/>
        <scheme val="minor"/>
      </rPr>
      <t xml:space="preserve">  (Taylor and McLennan, 2001)</t>
    </r>
  </si>
  <si>
    <t>PM2-3 Sulphur Band 2</t>
  </si>
  <si>
    <r>
      <rPr>
        <b/>
        <sz val="16"/>
        <color theme="1"/>
        <rFont val="Calibri"/>
        <family val="2"/>
        <scheme val="minor"/>
      </rPr>
      <t>Kettleness Member</t>
    </r>
    <r>
      <rPr>
        <sz val="16"/>
        <color theme="1"/>
        <rFont val="Calibri"/>
        <family val="2"/>
        <scheme val="minor"/>
      </rPr>
      <t xml:space="preserve"> (bottom = 196.3 m)</t>
    </r>
  </si>
  <si>
    <r>
      <rPr>
        <b/>
        <sz val="16"/>
        <color theme="1"/>
        <rFont val="Calibri"/>
        <family val="2"/>
        <scheme val="minor"/>
      </rPr>
      <t>Cleveland Ironstone Formation</t>
    </r>
    <r>
      <rPr>
        <sz val="16"/>
        <color theme="1"/>
        <rFont val="Calibri"/>
        <family val="2"/>
        <scheme val="minor"/>
      </rPr>
      <t xml:space="preserve"> (bottom = 209.7 m)</t>
    </r>
  </si>
  <si>
    <t>Coast 'bed' equivalent</t>
  </si>
  <si>
    <t>HB = 'Hawsker Bottoms 'bed' numbers of Howarth (1955); PM = Port Mulgrave - Saltwick Bay (Whitby) 'bed' numbers of Howarth (1962, 1973)</t>
  </si>
  <si>
    <t>Hard Shales (bottom = 143.7 m)</t>
  </si>
  <si>
    <r>
      <rPr>
        <b/>
        <sz val="16"/>
        <color theme="1"/>
        <rFont val="Calibri"/>
        <family val="2"/>
        <scheme val="minor"/>
      </rPr>
      <t>Alum Shale Member</t>
    </r>
    <r>
      <rPr>
        <sz val="16"/>
        <color theme="1"/>
        <rFont val="Calibri"/>
        <family val="2"/>
        <scheme val="minor"/>
      </rPr>
      <t xml:space="preserve"> (bottom = 143.7 m)</t>
    </r>
  </si>
  <si>
    <r>
      <rPr>
        <b/>
        <i/>
        <sz val="12.5"/>
        <rFont val="Calibri (Body)"/>
      </rPr>
      <t>C. exaratum</t>
    </r>
    <r>
      <rPr>
        <b/>
        <sz val="12.5"/>
        <rFont val="Calibri (Body)"/>
      </rPr>
      <t xml:space="preserve"> </t>
    </r>
    <r>
      <rPr>
        <b/>
        <sz val="12"/>
        <rFont val="Calibri (Body)"/>
      </rPr>
      <t>base (m)</t>
    </r>
  </si>
  <si>
    <t>Reference material certified values</t>
  </si>
  <si>
    <t>MAG-1 USGS marine mud</t>
  </si>
  <si>
    <t>SCo-1 USGS Cody Shale</t>
  </si>
  <si>
    <t>SGR-1  USGS Green River Shale</t>
  </si>
  <si>
    <t>Reference material values found</t>
  </si>
  <si>
    <t>HB43 below Sulphur Band 1</t>
  </si>
  <si>
    <t>PM19a Sulphur Band 3</t>
  </si>
  <si>
    <r>
      <rPr>
        <b/>
        <sz val="16"/>
        <color theme="1"/>
        <rFont val="Calibri"/>
        <family val="2"/>
        <scheme val="minor"/>
      </rPr>
      <t>Grey Shale Member</t>
    </r>
    <r>
      <rPr>
        <sz val="16"/>
        <color theme="1"/>
        <rFont val="Calibri"/>
        <family val="2"/>
        <scheme val="minor"/>
      </rPr>
      <t xml:space="preserve"> (bottom = 186 m)</t>
    </r>
  </si>
  <si>
    <r>
      <t>Whitby Mudstone Formation</t>
    </r>
    <r>
      <rPr>
        <sz val="16"/>
        <color theme="1"/>
        <rFont val="Calibri"/>
        <family val="2"/>
        <scheme val="minor"/>
      </rPr>
      <t xml:space="preserve"> (bottom = 186 m)</t>
    </r>
  </si>
  <si>
    <t>Si/Al</t>
  </si>
  <si>
    <t>Ti/Al</t>
  </si>
  <si>
    <t>Fe/Al</t>
  </si>
  <si>
    <t>Mn/Al</t>
  </si>
  <si>
    <t>Mg/Al</t>
  </si>
  <si>
    <t>Ca/Al</t>
  </si>
  <si>
    <t>Na/Al</t>
  </si>
  <si>
    <t>K/Al</t>
  </si>
  <si>
    <t>P/Al</t>
  </si>
  <si>
    <t>Ba/Al</t>
  </si>
  <si>
    <t>Cr/Al</t>
  </si>
  <si>
    <t>Sr/Al</t>
  </si>
  <si>
    <t>Zr/Al</t>
  </si>
  <si>
    <t>Major elements</t>
  </si>
  <si>
    <t>Trace elements (x1000)</t>
  </si>
  <si>
    <r>
      <t>Fe</t>
    </r>
    <r>
      <rPr>
        <b/>
        <vertAlign val="subscript"/>
        <sz val="12"/>
        <color theme="1"/>
        <rFont val="Calibri (Body)"/>
      </rPr>
      <t>2</t>
    </r>
    <r>
      <rPr>
        <b/>
        <sz val="12"/>
        <color theme="1"/>
        <rFont val="Calibri"/>
        <family val="2"/>
        <scheme val="minor"/>
      </rPr>
      <t>O</t>
    </r>
    <r>
      <rPr>
        <b/>
        <vertAlign val="subscript"/>
        <sz val="12"/>
        <color theme="1"/>
        <rFont val="Calibri (Body)"/>
      </rPr>
      <t>3</t>
    </r>
    <r>
      <rPr>
        <b/>
        <sz val="12"/>
        <color theme="1"/>
        <rFont val="Calibri"/>
        <family val="2"/>
        <scheme val="minor"/>
      </rPr>
      <t>T</t>
    </r>
  </si>
  <si>
    <t>0.37*</t>
  </si>
  <si>
    <r>
      <t>* The ironstone at 200 m (Avicula Seam) with a TOC</t>
    </r>
    <r>
      <rPr>
        <vertAlign val="subscript"/>
        <sz val="12"/>
        <color theme="1"/>
        <rFont val="Calibri"/>
        <family val="2"/>
        <scheme val="minor"/>
      </rPr>
      <t>IR</t>
    </r>
    <r>
      <rPr>
        <sz val="12"/>
        <color theme="1"/>
        <rFont val="Calibri"/>
        <family val="2"/>
        <scheme val="minor"/>
      </rPr>
      <t xml:space="preserve"> value of 3.50% derives a TOC</t>
    </r>
    <r>
      <rPr>
        <vertAlign val="subscript"/>
        <sz val="12"/>
        <color theme="1"/>
        <rFont val="Calibri"/>
        <family val="2"/>
        <scheme val="minor"/>
      </rPr>
      <t>WR</t>
    </r>
    <r>
      <rPr>
        <sz val="12"/>
        <color theme="1"/>
        <rFont val="Calibri"/>
        <family val="2"/>
        <scheme val="minor"/>
      </rPr>
      <t xml:space="preserve"> value of 3.23% based on a CaCO</t>
    </r>
    <r>
      <rPr>
        <vertAlign val="sub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value of 7.72%.  However, the overall geochemistry of this ironstone with only 4.90% SiO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and elevated Mn, Mg and Ca values, points to a dominantly siderite composition.  This is by far the purest ironstone sample analysed in the core, with 47.16% Fe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O</t>
    </r>
    <r>
      <rPr>
        <vertAlign val="sub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(=32.98% Fe).  Based on stoichiometric siderite, this is equivalent to 68.40% FeCO</t>
    </r>
    <r>
      <rPr>
        <vertAlign val="sub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.  Additionally, if it is assumed that all Mn, Mg and Ca reside in carbonate (siderites in the Cleveland Ironstone typically contain such substitutions) then we additionally have 12.31% MgCO</t>
    </r>
    <r>
      <rPr>
        <vertAlign val="sub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, 7.72% CaCO</t>
    </r>
    <r>
      <rPr>
        <vertAlign val="sub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and 0.94% MnCO</t>
    </r>
    <r>
      <rPr>
        <vertAlign val="sub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– a total of 89.37% carbonate.  Taking this value as the carbonate correction factor rather than 7.72% reduces the calculated TOC</t>
    </r>
    <r>
      <rPr>
        <vertAlign val="subscript"/>
        <sz val="12"/>
        <color theme="1"/>
        <rFont val="Calibri"/>
        <family val="2"/>
        <scheme val="minor"/>
      </rPr>
      <t>WR</t>
    </r>
    <r>
      <rPr>
        <sz val="12"/>
        <color theme="1"/>
        <rFont val="Calibri"/>
        <family val="2"/>
        <scheme val="minor"/>
      </rPr>
      <t xml:space="preserve"> content of this sample to 0.37%.</t>
    </r>
  </si>
  <si>
    <t>PM31</t>
  </si>
  <si>
    <t>Samples displaying significant Fe enrichment are highlighted in red, limestones in blue</t>
  </si>
  <si>
    <r>
      <rPr>
        <b/>
        <sz val="16"/>
        <color theme="1"/>
        <rFont val="Calibri"/>
        <family val="2"/>
        <scheme val="minor"/>
      </rPr>
      <t>Supplementary Material Table S1a.</t>
    </r>
    <r>
      <rPr>
        <sz val="16"/>
        <color theme="1"/>
        <rFont val="Calibri"/>
        <family val="2"/>
        <scheme val="minor"/>
      </rPr>
      <t xml:space="preserve">  Major- and trace-element data for the Dove's Nest core obtained by ICP-AES</t>
    </r>
  </si>
  <si>
    <r>
      <rPr>
        <b/>
        <sz val="16"/>
        <color theme="1"/>
        <rFont val="Calibri"/>
        <family val="2"/>
        <scheme val="minor"/>
      </rPr>
      <t>Supplementary Material Table S1b.</t>
    </r>
    <r>
      <rPr>
        <sz val="16"/>
        <color theme="1"/>
        <rFont val="Calibri"/>
        <family val="2"/>
        <scheme val="minor"/>
      </rPr>
      <t xml:space="preserve">  Major- and trace-element Al-ratio data for the Dove's Nest core obtained by ICP-AES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</si>
</sst>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30" x14ac:knownFonts="1"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vertAlign val="subscript"/>
      <sz val="12"/>
      <color theme="1"/>
      <name val="Calibri (Body)"/>
    </font>
    <font>
      <b/>
      <vertAlign val="superscript"/>
      <sz val="14"/>
      <name val="Calibri (Body)"/>
    </font>
    <font>
      <b/>
      <vertAlign val="subscript"/>
      <sz val="14"/>
      <name val="Calibri (Body)"/>
    </font>
    <font>
      <sz val="8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name val="Calibri (Body)"/>
    </font>
    <font>
      <b/>
      <sz val="18"/>
      <color theme="1"/>
      <name val="Calibri"/>
      <family val="2"/>
      <scheme val="minor"/>
    </font>
    <font>
      <b/>
      <sz val="16"/>
      <color theme="0"/>
      <name val="Calibri (Body)"/>
    </font>
    <font>
      <b/>
      <sz val="18"/>
      <color theme="1"/>
      <name val="Calibri (Body)"/>
    </font>
    <font>
      <b/>
      <sz val="18"/>
      <color theme="0"/>
      <name val="Calibri"/>
      <family val="2"/>
      <scheme val="minor"/>
    </font>
    <font>
      <b/>
      <sz val="12"/>
      <name val="Calibri (Body)"/>
    </font>
    <font>
      <b/>
      <i/>
      <sz val="12.5"/>
      <name val="Calibri (Body)"/>
    </font>
    <font>
      <b/>
      <sz val="12.5"/>
      <name val="Calibri (Body)"/>
    </font>
    <font>
      <b/>
      <sz val="14"/>
      <name val="Calibri (Body)"/>
    </font>
    <font>
      <sz val="12"/>
      <color theme="9" tint="0.3999755851924192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50C5DA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theme="1"/>
      </bottom>
      <diagonal/>
    </border>
    <border>
      <left/>
      <right/>
      <top/>
      <bottom style="medium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0" fillId="0" borderId="0"/>
  </cellStyleXfs>
  <cellXfs count="161">
    <xf numFmtId="0" fontId="0" fillId="0" borderId="0" xfId="0"/>
    <xf numFmtId="0" fontId="7" fillId="0" borderId="0" xfId="0" applyFont="1" applyAlignment="1">
      <alignment horizontal="center" vertical="center"/>
    </xf>
    <xf numFmtId="2" fontId="5" fillId="0" borderId="0" xfId="2" applyNumberFormat="1" applyFont="1" applyFill="1" applyAlignment="1">
      <alignment horizontal="center" vertical="center"/>
    </xf>
    <xf numFmtId="2" fontId="1" fillId="0" borderId="0" xfId="1" applyNumberFormat="1" applyFill="1" applyAlignment="1">
      <alignment horizontal="center" vertical="center"/>
    </xf>
    <xf numFmtId="164" fontId="1" fillId="0" borderId="0" xfId="1" applyNumberFormat="1" applyFill="1" applyAlignment="1">
      <alignment horizontal="center" vertical="center"/>
    </xf>
    <xf numFmtId="1" fontId="1" fillId="0" borderId="0" xfId="1" applyNumberFormat="1" applyFill="1" applyAlignment="1">
      <alignment horizontal="center" vertical="center"/>
    </xf>
    <xf numFmtId="2" fontId="5" fillId="0" borderId="0" xfId="1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13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164" fontId="11" fillId="0" borderId="10" xfId="0" applyNumberFormat="1" applyFont="1" applyBorder="1" applyAlignment="1">
      <alignment horizontal="center" vertical="center"/>
    </xf>
    <xf numFmtId="1" fontId="12" fillId="0" borderId="10" xfId="0" applyNumberFormat="1" applyFont="1" applyBorder="1" applyAlignment="1">
      <alignment horizontal="left" vertical="center"/>
    </xf>
    <xf numFmtId="1" fontId="11" fillId="0" borderId="10" xfId="0" applyNumberFormat="1" applyFont="1" applyBorder="1" applyAlignment="1">
      <alignment horizontal="center" vertical="center"/>
    </xf>
    <xf numFmtId="2" fontId="5" fillId="5" borderId="11" xfId="0" applyNumberFormat="1" applyFont="1" applyFill="1" applyBorder="1" applyAlignment="1">
      <alignment horizontal="center" vertical="center"/>
    </xf>
    <xf numFmtId="2" fontId="0" fillId="5" borderId="11" xfId="0" applyNumberForma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" fontId="0" fillId="5" borderId="11" xfId="0" applyNumberFormat="1" applyFill="1" applyBorder="1" applyAlignment="1">
      <alignment horizontal="center" vertical="center"/>
    </xf>
    <xf numFmtId="2" fontId="5" fillId="0" borderId="0" xfId="0" applyNumberFormat="1" applyFont="1" applyAlignment="1">
      <alignment horizontal="left" vertical="center"/>
    </xf>
    <xf numFmtId="2" fontId="3" fillId="0" borderId="0" xfId="2" applyNumberFormat="1" applyFont="1" applyFill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2" fontId="18" fillId="5" borderId="11" xfId="0" applyNumberFormat="1" applyFont="1" applyFill="1" applyBorder="1" applyAlignment="1">
      <alignment horizontal="center" vertical="center"/>
    </xf>
    <xf numFmtId="164" fontId="18" fillId="5" borderId="11" xfId="0" applyNumberFormat="1" applyFont="1" applyFill="1" applyBorder="1" applyAlignment="1">
      <alignment horizontal="center" vertical="center"/>
    </xf>
    <xf numFmtId="1" fontId="18" fillId="5" borderId="11" xfId="0" applyNumberFormat="1" applyFont="1" applyFill="1" applyBorder="1" applyAlignment="1">
      <alignment horizontal="center" vertical="center"/>
    </xf>
    <xf numFmtId="2" fontId="3" fillId="5" borderId="11" xfId="0" applyNumberFormat="1" applyFont="1" applyFill="1" applyBorder="1" applyAlignment="1">
      <alignment horizontal="center" vertical="center"/>
    </xf>
    <xf numFmtId="164" fontId="3" fillId="5" borderId="11" xfId="0" applyNumberFormat="1" applyFont="1" applyFill="1" applyBorder="1" applyAlignment="1">
      <alignment horizontal="center" vertical="center"/>
    </xf>
    <xf numFmtId="1" fontId="3" fillId="5" borderId="1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5" fillId="0" borderId="0" xfId="0" applyFont="1" applyAlignment="1">
      <alignment horizontal="center"/>
    </xf>
    <xf numFmtId="166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3" fillId="5" borderId="10" xfId="0" applyNumberFormat="1" applyFont="1" applyFill="1" applyBorder="1" applyAlignment="1">
      <alignment horizontal="center" vertical="center"/>
    </xf>
    <xf numFmtId="164" fontId="3" fillId="5" borderId="10" xfId="0" applyNumberFormat="1" applyFont="1" applyFill="1" applyBorder="1" applyAlignment="1">
      <alignment horizontal="center" vertical="center"/>
    </xf>
    <xf numFmtId="1" fontId="3" fillId="5" borderId="10" xfId="0" applyNumberFormat="1" applyFont="1" applyFill="1" applyBorder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2" fontId="9" fillId="5" borderId="11" xfId="0" applyNumberFormat="1" applyFont="1" applyFill="1" applyBorder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/>
    </xf>
    <xf numFmtId="165" fontId="0" fillId="5" borderId="11" xfId="0" applyNumberForma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1" fillId="0" borderId="0" xfId="1" applyNumberFormat="1" applyFill="1" applyAlignment="1">
      <alignment horizontal="center" vertical="center"/>
    </xf>
    <xf numFmtId="165" fontId="18" fillId="5" borderId="11" xfId="0" applyNumberFormat="1" applyFont="1" applyFill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3" fillId="5" borderId="11" xfId="0" applyNumberFormat="1" applyFont="1" applyFill="1" applyBorder="1" applyAlignment="1">
      <alignment horizontal="center" vertical="center"/>
    </xf>
    <xf numFmtId="165" fontId="3" fillId="5" borderId="10" xfId="0" applyNumberFormat="1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6" fontId="18" fillId="5" borderId="11" xfId="0" applyNumberFormat="1" applyFont="1" applyFill="1" applyBorder="1" applyAlignment="1">
      <alignment horizontal="center" vertical="center"/>
    </xf>
    <xf numFmtId="166" fontId="3" fillId="5" borderId="11" xfId="0" applyNumberFormat="1" applyFont="1" applyFill="1" applyBorder="1" applyAlignment="1">
      <alignment horizontal="center" vertical="center"/>
    </xf>
    <xf numFmtId="166" fontId="3" fillId="5" borderId="10" xfId="0" applyNumberFormat="1" applyFont="1" applyFill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0" fillId="5" borderId="11" xfId="0" applyNumberFormat="1" applyFill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1" fillId="0" borderId="0" xfId="1" applyNumberFormat="1" applyFill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166" fontId="12" fillId="0" borderId="10" xfId="0" applyNumberFormat="1" applyFont="1" applyBorder="1" applyAlignment="1">
      <alignment horizontal="left" vertical="center"/>
    </xf>
    <xf numFmtId="166" fontId="11" fillId="0" borderId="10" xfId="0" applyNumberFormat="1" applyFont="1" applyBorder="1" applyAlignment="1">
      <alignment horizontal="center" vertical="center"/>
    </xf>
    <xf numFmtId="166" fontId="4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1" fontId="5" fillId="5" borderId="11" xfId="0" applyNumberFormat="1" applyFont="1" applyFill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0" xfId="2" applyNumberFormat="1" applyFont="1" applyFill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0" xfId="1" applyNumberFormat="1" applyFont="1" applyFill="1" applyAlignment="1">
      <alignment horizontal="center" vertical="center"/>
    </xf>
    <xf numFmtId="1" fontId="3" fillId="0" borderId="0" xfId="2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horizontal="left"/>
    </xf>
    <xf numFmtId="0" fontId="7" fillId="0" borderId="0" xfId="0" applyFont="1" applyAlignment="1">
      <alignment horizontal="center" vertical="center" textRotation="90" shrinkToFit="1"/>
    </xf>
    <xf numFmtId="0" fontId="20" fillId="0" borderId="0" xfId="0" applyFont="1" applyAlignment="1">
      <alignment horizontal="center" vertical="center" textRotation="90"/>
    </xf>
    <xf numFmtId="0" fontId="6" fillId="0" borderId="0" xfId="0" applyFont="1" applyAlignment="1">
      <alignment horizontal="center" vertical="center" textRotation="90" shrinkToFit="1"/>
    </xf>
    <xf numFmtId="1" fontId="0" fillId="0" borderId="0" xfId="0" applyNumberFormat="1" applyAlignment="1">
      <alignment horizontal="left"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6" fillId="4" borderId="2" xfId="0" applyFont="1" applyFill="1" applyBorder="1" applyAlignment="1">
      <alignment horizontal="center" vertical="center" textRotation="90"/>
    </xf>
    <xf numFmtId="0" fontId="6" fillId="4" borderId="1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center" vertical="center" textRotation="90"/>
    </xf>
    <xf numFmtId="0" fontId="6" fillId="9" borderId="2" xfId="0" applyFont="1" applyFill="1" applyBorder="1" applyAlignment="1">
      <alignment horizontal="center" vertical="center" textRotation="90" shrinkToFit="1"/>
    </xf>
    <xf numFmtId="0" fontId="6" fillId="9" borderId="1" xfId="0" applyFont="1" applyFill="1" applyBorder="1" applyAlignment="1">
      <alignment horizontal="center" vertical="center" textRotation="90" shrinkToFit="1"/>
    </xf>
    <xf numFmtId="0" fontId="7" fillId="0" borderId="2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20" fillId="0" borderId="2" xfId="0" applyFont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 vertical="center" textRotation="90" wrapText="1"/>
    </xf>
    <xf numFmtId="0" fontId="20" fillId="0" borderId="3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shrinkToFit="1"/>
    </xf>
    <xf numFmtId="0" fontId="7" fillId="0" borderId="6" xfId="0" applyFont="1" applyBorder="1" applyAlignment="1">
      <alignment horizontal="center" vertical="center" textRotation="90" shrinkToFit="1"/>
    </xf>
    <xf numFmtId="0" fontId="7" fillId="0" borderId="4" xfId="0" applyFont="1" applyBorder="1" applyAlignment="1">
      <alignment horizontal="center" vertical="center" textRotation="90" shrinkToFit="1"/>
    </xf>
    <xf numFmtId="0" fontId="7" fillId="0" borderId="7" xfId="0" applyFont="1" applyBorder="1" applyAlignment="1">
      <alignment horizontal="center" vertical="center" textRotation="90" shrinkToFit="1"/>
    </xf>
    <xf numFmtId="0" fontId="20" fillId="0" borderId="2" xfId="0" applyFont="1" applyBorder="1" applyAlignment="1">
      <alignment horizontal="center" vertical="center" textRotation="90"/>
    </xf>
    <xf numFmtId="0" fontId="20" fillId="0" borderId="1" xfId="0" applyFont="1" applyBorder="1" applyAlignment="1">
      <alignment horizontal="center" vertical="center" textRotation="90"/>
    </xf>
    <xf numFmtId="0" fontId="20" fillId="0" borderId="3" xfId="0" applyFont="1" applyBorder="1" applyAlignment="1">
      <alignment horizontal="center" vertical="center" textRotation="90"/>
    </xf>
    <xf numFmtId="0" fontId="22" fillId="10" borderId="2" xfId="0" applyFont="1" applyFill="1" applyBorder="1" applyAlignment="1">
      <alignment horizontal="center" vertical="center" textRotation="90"/>
    </xf>
    <xf numFmtId="0" fontId="22" fillId="10" borderId="1" xfId="0" applyFont="1" applyFill="1" applyBorder="1" applyAlignment="1">
      <alignment horizontal="center" vertical="center" textRotation="90"/>
    </xf>
    <xf numFmtId="0" fontId="22" fillId="10" borderId="3" xfId="0" applyFont="1" applyFill="1" applyBorder="1" applyAlignment="1">
      <alignment horizontal="center" vertical="center" textRotation="90"/>
    </xf>
    <xf numFmtId="0" fontId="21" fillId="6" borderId="1" xfId="0" applyFont="1" applyFill="1" applyBorder="1" applyAlignment="1">
      <alignment horizontal="center" vertical="center" textRotation="90"/>
    </xf>
    <xf numFmtId="0" fontId="21" fillId="6" borderId="3" xfId="0" applyFont="1" applyFill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 textRotation="90"/>
    </xf>
    <xf numFmtId="0" fontId="23" fillId="7" borderId="1" xfId="0" applyFont="1" applyFill="1" applyBorder="1" applyAlignment="1">
      <alignment horizontal="center" vertical="center" textRotation="90"/>
    </xf>
    <xf numFmtId="0" fontId="23" fillId="7" borderId="3" xfId="0" applyFont="1" applyFill="1" applyBorder="1" applyAlignment="1">
      <alignment horizontal="center" vertical="center" textRotation="90"/>
    </xf>
    <xf numFmtId="0" fontId="20" fillId="0" borderId="4" xfId="0" applyFont="1" applyBorder="1" applyAlignment="1">
      <alignment horizontal="center" vertical="center" textRotation="90"/>
    </xf>
    <xf numFmtId="0" fontId="20" fillId="8" borderId="1" xfId="0" applyFont="1" applyFill="1" applyBorder="1" applyAlignment="1">
      <alignment horizontal="center" vertical="center" textRotation="90"/>
    </xf>
    <xf numFmtId="0" fontId="20" fillId="8" borderId="3" xfId="0" applyFont="1" applyFill="1" applyBorder="1" applyAlignment="1">
      <alignment horizontal="center" vertical="center" textRotation="90"/>
    </xf>
    <xf numFmtId="2" fontId="27" fillId="0" borderId="10" xfId="0" applyNumberFormat="1" applyFont="1" applyBorder="1" applyAlignment="1">
      <alignment horizontal="center" vertical="center" wrapText="1"/>
    </xf>
    <xf numFmtId="2" fontId="13" fillId="0" borderId="11" xfId="0" applyNumberFormat="1" applyFont="1" applyBorder="1" applyAlignment="1">
      <alignment horizontal="center" vertical="center" wrapText="1"/>
    </xf>
    <xf numFmtId="2" fontId="13" fillId="0" borderId="10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13" fillId="0" borderId="10" xfId="0" applyNumberFormat="1" applyFont="1" applyBorder="1" applyAlignment="1">
      <alignment horizontal="center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 wrapText="1"/>
    </xf>
  </cellXfs>
  <cellStyles count="4">
    <cellStyle name="Bad" xfId="2" builtinId="27"/>
    <cellStyle name="Good" xfId="1" builtinId="26"/>
    <cellStyle name="Normal" xfId="0" builtinId="0"/>
    <cellStyle name="Normal 3" xfId="3" xr:uid="{873C3A4B-6C4E-9A45-B63A-B45BA0ACA322}"/>
  </cellStyles>
  <dxfs count="0"/>
  <tableStyles count="0" defaultTableStyle="TableStyleMedium2" defaultPivotStyle="PivotStyleLight16"/>
  <colors>
    <mruColors>
      <color rgb="FF50C5DA"/>
      <color rgb="FF0FB6DB"/>
      <color rgb="FF55C5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47BEA-81A2-EE4D-9A49-E8FB72146C01}">
  <dimension ref="A1:EP389"/>
  <sheetViews>
    <sheetView topLeftCell="C1" zoomScaleNormal="100" workbookViewId="0">
      <pane xSplit="3340" ySplit="2800" topLeftCell="A277" activePane="topRight"/>
      <selection activeCell="G148" sqref="G148"/>
      <selection pane="topRight"/>
      <selection pane="bottomLeft" activeCell="A252" sqref="A252"/>
      <selection pane="bottomRight" activeCell="N133" sqref="N133"/>
    </sheetView>
  </sheetViews>
  <sheetFormatPr baseColWidth="10" defaultColWidth="10.83203125" defaultRowHeight="24" x14ac:dyDescent="0.2"/>
  <cols>
    <col min="1" max="4" width="4.6640625" style="1" customWidth="1"/>
    <col min="5" max="5" width="5.33203125" style="50" customWidth="1"/>
    <col min="6" max="6" width="24.1640625" style="7" bestFit="1" customWidth="1"/>
    <col min="7" max="7" width="5.1640625" style="103" customWidth="1"/>
    <col min="8" max="8" width="11" style="8" bestFit="1" customWidth="1"/>
    <col min="9" max="9" width="10.33203125" style="8" customWidth="1"/>
    <col min="10" max="10" width="7.5" style="8" customWidth="1"/>
    <col min="11" max="11" width="7.6640625" style="8" customWidth="1"/>
    <col min="12" max="12" width="9.1640625" style="8" customWidth="1"/>
    <col min="13" max="13" width="2.5" style="8" customWidth="1"/>
    <col min="14" max="17" width="8.83203125" style="7" customWidth="1"/>
    <col min="18" max="18" width="8.83203125" style="9" customWidth="1"/>
    <col min="19" max="24" width="8.83203125" style="7" customWidth="1"/>
    <col min="25" max="25" width="2.83203125" style="7" customWidth="1"/>
    <col min="26" max="31" width="7" style="10" customWidth="1"/>
    <col min="32" max="32" width="13.83203125" style="101" customWidth="1"/>
    <col min="33" max="16384" width="10.83203125" style="7"/>
  </cols>
  <sheetData>
    <row r="1" spans="1:32" x14ac:dyDescent="0.2">
      <c r="A1" s="48" t="s">
        <v>98</v>
      </c>
    </row>
    <row r="3" spans="1:32" s="32" customFormat="1" ht="25" customHeight="1" x14ac:dyDescent="0.2">
      <c r="A3" s="156" t="s">
        <v>19</v>
      </c>
      <c r="B3" s="156"/>
      <c r="C3" s="156"/>
      <c r="D3" s="156"/>
      <c r="E3" s="157" t="s">
        <v>22</v>
      </c>
      <c r="F3" s="160" t="s">
        <v>64</v>
      </c>
      <c r="G3" s="158"/>
      <c r="H3" s="152" t="s">
        <v>11</v>
      </c>
      <c r="I3" s="150" t="s">
        <v>68</v>
      </c>
      <c r="J3" s="152" t="s">
        <v>29</v>
      </c>
      <c r="K3" s="152" t="s">
        <v>30</v>
      </c>
      <c r="L3" s="152" t="s">
        <v>42</v>
      </c>
      <c r="M3" s="33"/>
      <c r="N3" s="34" t="s">
        <v>31</v>
      </c>
      <c r="O3" s="35"/>
      <c r="P3" s="35"/>
      <c r="Q3" s="35"/>
      <c r="R3" s="36"/>
      <c r="S3" s="35"/>
      <c r="T3" s="35"/>
      <c r="U3" s="35"/>
      <c r="V3" s="35"/>
      <c r="W3" s="35"/>
      <c r="X3" s="35"/>
      <c r="Y3" s="35"/>
      <c r="Z3" s="37" t="s">
        <v>12</v>
      </c>
      <c r="AA3" s="38"/>
      <c r="AB3" s="35"/>
      <c r="AC3" s="38"/>
      <c r="AD3" s="38"/>
      <c r="AE3" s="38"/>
      <c r="AF3" s="102"/>
    </row>
    <row r="4" spans="1:32" ht="28" customHeight="1" thickBot="1" x14ac:dyDescent="0.25">
      <c r="A4" s="156"/>
      <c r="B4" s="156"/>
      <c r="C4" s="156"/>
      <c r="D4" s="156"/>
      <c r="E4" s="157"/>
      <c r="F4" s="160"/>
      <c r="G4" s="159"/>
      <c r="H4" s="151"/>
      <c r="I4" s="151"/>
      <c r="J4" s="151"/>
      <c r="K4" s="151"/>
      <c r="L4" s="151"/>
      <c r="M4" s="23"/>
      <c r="N4" s="25" t="s">
        <v>13</v>
      </c>
      <c r="O4" s="25" t="s">
        <v>14</v>
      </c>
      <c r="P4" s="25" t="s">
        <v>15</v>
      </c>
      <c r="Q4" s="25" t="s">
        <v>93</v>
      </c>
      <c r="R4" s="26" t="s">
        <v>0</v>
      </c>
      <c r="S4" s="25" t="s">
        <v>1</v>
      </c>
      <c r="T4" s="25" t="s">
        <v>2</v>
      </c>
      <c r="U4" s="25" t="s">
        <v>16</v>
      </c>
      <c r="V4" s="25" t="s">
        <v>17</v>
      </c>
      <c r="W4" s="25" t="s">
        <v>18</v>
      </c>
      <c r="X4" s="25" t="s">
        <v>20</v>
      </c>
      <c r="Y4" s="24"/>
      <c r="Z4" s="27" t="s">
        <v>3</v>
      </c>
      <c r="AA4" s="27" t="s">
        <v>4</v>
      </c>
      <c r="AB4" s="27" t="s">
        <v>7</v>
      </c>
      <c r="AC4" s="27" t="s">
        <v>8</v>
      </c>
      <c r="AD4" s="27" t="s">
        <v>5</v>
      </c>
      <c r="AE4" s="27" t="s">
        <v>6</v>
      </c>
    </row>
    <row r="5" spans="1:32" ht="17" customHeight="1" x14ac:dyDescent="0.2">
      <c r="A5" s="148" t="s">
        <v>21</v>
      </c>
      <c r="B5" s="153" t="s">
        <v>77</v>
      </c>
      <c r="C5" s="124" t="s">
        <v>67</v>
      </c>
      <c r="D5" s="124" t="s">
        <v>28</v>
      </c>
      <c r="E5" s="134" t="s">
        <v>23</v>
      </c>
      <c r="G5" s="47">
        <v>1</v>
      </c>
      <c r="H5" s="45">
        <v>126.18</v>
      </c>
      <c r="I5" s="45">
        <f t="shared" ref="I5:I68" si="0">171.2-H5</f>
        <v>45.019999999999982</v>
      </c>
      <c r="J5" s="45">
        <v>1.7763630454999999</v>
      </c>
      <c r="K5" s="45">
        <v>0.61109627206352246</v>
      </c>
      <c r="L5" s="45">
        <v>-26.923236662999997</v>
      </c>
      <c r="M5" s="45"/>
      <c r="N5" s="45">
        <v>16.86244019165872</v>
      </c>
      <c r="O5" s="45">
        <v>0.22800188011761546</v>
      </c>
      <c r="P5" s="45">
        <v>5.5359553687276071</v>
      </c>
      <c r="Q5" s="45">
        <v>3.1866978858262325</v>
      </c>
      <c r="R5" s="46">
        <v>6.9795616556555501E-2</v>
      </c>
      <c r="S5" s="45">
        <v>1.7046558002114529</v>
      </c>
      <c r="T5" s="45">
        <v>36.753970710291817</v>
      </c>
      <c r="U5" s="45">
        <v>0.17723993323171905</v>
      </c>
      <c r="V5" s="45">
        <v>0.66813869299064998</v>
      </c>
      <c r="W5" s="45">
        <v>1.6376338395584384</v>
      </c>
      <c r="X5" s="45">
        <f t="shared" ref="X5:X68" si="1">T5/(56.0774/100.0869)</f>
        <v>65.598458400066818</v>
      </c>
      <c r="Y5" s="45"/>
      <c r="Z5" s="47">
        <v>148.48763660850199</v>
      </c>
      <c r="AA5" s="47">
        <v>26.42666277629462</v>
      </c>
      <c r="AB5" s="47">
        <f t="shared" ref="AB5:AB68" si="2">(R5*0.774457)*10000</f>
        <v>540.53703811540299</v>
      </c>
      <c r="AC5" s="47">
        <f t="shared" ref="AC5:AC68" si="3">(W5*0.436421)*10000</f>
        <v>7146.9779789393324</v>
      </c>
      <c r="AD5" s="47">
        <v>621.42296029287775</v>
      </c>
      <c r="AE5" s="47">
        <v>4</v>
      </c>
    </row>
    <row r="6" spans="1:32" ht="17" customHeight="1" x14ac:dyDescent="0.2">
      <c r="A6" s="148"/>
      <c r="B6" s="154"/>
      <c r="C6" s="124"/>
      <c r="D6" s="124"/>
      <c r="E6" s="134"/>
      <c r="G6" s="103">
        <v>2</v>
      </c>
      <c r="H6" s="8">
        <v>127.26</v>
      </c>
      <c r="I6" s="8">
        <f t="shared" si="0"/>
        <v>43.939999999999984</v>
      </c>
      <c r="J6" s="8">
        <v>1.8536899499999999</v>
      </c>
      <c r="K6" s="8">
        <v>1.8411926132366367</v>
      </c>
      <c r="L6" s="8">
        <v>-26.491802344</v>
      </c>
      <c r="N6" s="12">
        <v>51.024027946448847</v>
      </c>
      <c r="O6" s="12">
        <v>1.0821499319511876</v>
      </c>
      <c r="P6" s="12">
        <v>22.43099497229527</v>
      </c>
      <c r="Q6" s="12">
        <v>6.7675096174624638</v>
      </c>
      <c r="R6" s="9">
        <v>1.976998428177882E-2</v>
      </c>
      <c r="S6" s="12">
        <v>1.675564229233969</v>
      </c>
      <c r="T6" s="12">
        <v>0.37773828919460406</v>
      </c>
      <c r="U6" s="12">
        <v>0.46666700459185256</v>
      </c>
      <c r="V6" s="12">
        <v>3.164156434255232</v>
      </c>
      <c r="W6" s="12">
        <v>0.13358398329571017</v>
      </c>
      <c r="X6" s="12">
        <f t="shared" si="1"/>
        <v>0.67418700540309329</v>
      </c>
      <c r="Y6" s="12"/>
      <c r="Z6" s="10">
        <v>368.95360633343557</v>
      </c>
      <c r="AA6" s="10">
        <v>133.27547553790885</v>
      </c>
      <c r="AB6" s="10">
        <f t="shared" si="2"/>
        <v>153.11002716913578</v>
      </c>
      <c r="AC6" s="10">
        <f t="shared" si="3"/>
        <v>582.98855573897129</v>
      </c>
      <c r="AD6" s="10">
        <v>169.20541362567121</v>
      </c>
      <c r="AE6" s="10">
        <v>178.97211599268897</v>
      </c>
    </row>
    <row r="7" spans="1:32" ht="17" customHeight="1" x14ac:dyDescent="0.2">
      <c r="A7" s="148"/>
      <c r="B7" s="154"/>
      <c r="C7" s="124"/>
      <c r="D7" s="124"/>
      <c r="E7" s="134"/>
      <c r="G7" s="103">
        <v>3</v>
      </c>
      <c r="H7" s="8">
        <v>128.33000000000001</v>
      </c>
      <c r="I7" s="8">
        <f t="shared" si="0"/>
        <v>42.869999999999976</v>
      </c>
      <c r="J7" s="8">
        <v>3.0709815340909086</v>
      </c>
      <c r="K7" s="8">
        <v>3.0541967408120145</v>
      </c>
      <c r="L7" s="8">
        <v>-26.635401353999999</v>
      </c>
      <c r="N7" s="12">
        <v>51.454844216397376</v>
      </c>
      <c r="O7" s="12">
        <v>1.100668012202044</v>
      </c>
      <c r="P7" s="12">
        <v>24.427415179015064</v>
      </c>
      <c r="Q7" s="12">
        <v>6.462285721050951</v>
      </c>
      <c r="R7" s="9">
        <v>2.017778559534144E-2</v>
      </c>
      <c r="S7" s="12">
        <v>1.7535479550681461</v>
      </c>
      <c r="T7" s="12">
        <v>0.30623119097886975</v>
      </c>
      <c r="U7" s="12">
        <v>0.47766597462529542</v>
      </c>
      <c r="V7" s="12">
        <v>3.4273024435095074</v>
      </c>
      <c r="W7" s="12">
        <v>0.15995652884193667</v>
      </c>
      <c r="X7" s="12">
        <f t="shared" si="1"/>
        <v>0.5465611920021799</v>
      </c>
      <c r="Y7" s="12"/>
      <c r="Z7" s="10">
        <v>380.34579380608125</v>
      </c>
      <c r="AA7" s="10">
        <v>141.81540590654498</v>
      </c>
      <c r="AB7" s="10">
        <f t="shared" si="2"/>
        <v>156.26827298811344</v>
      </c>
      <c r="AC7" s="10">
        <f t="shared" si="3"/>
        <v>698.08388273726848</v>
      </c>
      <c r="AD7" s="10">
        <v>171.77821700413762</v>
      </c>
      <c r="AE7" s="10">
        <v>168.48906967784012</v>
      </c>
    </row>
    <row r="8" spans="1:32" ht="17" customHeight="1" x14ac:dyDescent="0.2">
      <c r="A8" s="148"/>
      <c r="B8" s="154"/>
      <c r="C8" s="124"/>
      <c r="D8" s="124"/>
      <c r="E8" s="134"/>
      <c r="G8" s="103">
        <v>4</v>
      </c>
      <c r="H8" s="8">
        <v>128.83000000000001</v>
      </c>
      <c r="I8" s="8">
        <f t="shared" si="0"/>
        <v>42.369999999999976</v>
      </c>
      <c r="J8" s="8">
        <v>1.8856051462548262</v>
      </c>
      <c r="K8" s="8">
        <v>1.8770846388064677</v>
      </c>
      <c r="L8" s="8">
        <v>-27.103618136999998</v>
      </c>
      <c r="N8" s="12">
        <v>51.479560890375787</v>
      </c>
      <c r="O8" s="12">
        <v>1.102590959284754</v>
      </c>
      <c r="P8" s="12">
        <v>23.770795621145144</v>
      </c>
      <c r="Q8" s="12">
        <v>6.2476583583700496</v>
      </c>
      <c r="R8" s="9">
        <v>1.9984844417651186E-2</v>
      </c>
      <c r="S8" s="12">
        <v>1.759541434374966</v>
      </c>
      <c r="T8" s="12">
        <v>0.25317763412582317</v>
      </c>
      <c r="U8" s="12">
        <v>0.48336117606951023</v>
      </c>
      <c r="V8" s="12">
        <v>3.3330527620947605</v>
      </c>
      <c r="W8" s="12">
        <v>0.1423752350777911</v>
      </c>
      <c r="X8" s="12">
        <f t="shared" si="1"/>
        <v>0.45187124490414776</v>
      </c>
      <c r="Y8" s="12"/>
      <c r="Z8" s="10">
        <v>370.21413798146432</v>
      </c>
      <c r="AA8" s="10">
        <v>138.77174042213568</v>
      </c>
      <c r="AB8" s="10">
        <f t="shared" si="2"/>
        <v>154.77402653160885</v>
      </c>
      <c r="AC8" s="10">
        <f t="shared" si="3"/>
        <v>621.3554246788467</v>
      </c>
      <c r="AD8" s="10">
        <v>167.13362747736412</v>
      </c>
      <c r="AE8" s="10">
        <v>170.06551148692824</v>
      </c>
    </row>
    <row r="9" spans="1:32" ht="17" customHeight="1" x14ac:dyDescent="0.2">
      <c r="A9" s="148"/>
      <c r="B9" s="154"/>
      <c r="C9" s="124"/>
      <c r="D9" s="124"/>
      <c r="E9" s="134"/>
      <c r="G9" s="103">
        <v>5</v>
      </c>
      <c r="H9" s="8">
        <v>129.15</v>
      </c>
      <c r="I9" s="8">
        <f t="shared" si="0"/>
        <v>42.049999999999983</v>
      </c>
      <c r="J9" s="8">
        <v>1.8991875690789473</v>
      </c>
      <c r="K9" s="8">
        <v>1.8899541133070714</v>
      </c>
      <c r="L9" s="8">
        <v>-26.882985853999998</v>
      </c>
      <c r="N9" s="12">
        <v>51.693485059036732</v>
      </c>
      <c r="O9" s="12">
        <v>1.1022711733608217</v>
      </c>
      <c r="P9" s="12">
        <v>24.271254881097761</v>
      </c>
      <c r="Q9" s="12">
        <v>7.3157761786812561</v>
      </c>
      <c r="R9" s="9">
        <v>2.4279693860891689E-2</v>
      </c>
      <c r="S9" s="12">
        <v>1.7505834343685893</v>
      </c>
      <c r="T9" s="12">
        <v>0.27239996399469735</v>
      </c>
      <c r="U9" s="12">
        <v>0.48776052754172683</v>
      </c>
      <c r="V9" s="12">
        <v>3.4316117060686451</v>
      </c>
      <c r="W9" s="12">
        <v>0.14795679498984471</v>
      </c>
      <c r="X9" s="12">
        <f t="shared" si="1"/>
        <v>0.48617924433623666</v>
      </c>
      <c r="Y9" s="12"/>
      <c r="Z9" s="10">
        <v>387.20482320841325</v>
      </c>
      <c r="AA9" s="10">
        <v>140.6420128901583</v>
      </c>
      <c r="AB9" s="10">
        <f t="shared" si="2"/>
        <v>188.03578868424594</v>
      </c>
      <c r="AC9" s="10">
        <f t="shared" si="3"/>
        <v>645.71452426263011</v>
      </c>
      <c r="AD9" s="10">
        <v>176.38964464923379</v>
      </c>
      <c r="AE9" s="10">
        <v>168.02829574493944</v>
      </c>
    </row>
    <row r="10" spans="1:32" ht="17" customHeight="1" x14ac:dyDescent="0.2">
      <c r="A10" s="148"/>
      <c r="B10" s="154"/>
      <c r="C10" s="124"/>
      <c r="D10" s="124"/>
      <c r="E10" s="134"/>
      <c r="G10" s="103">
        <v>6</v>
      </c>
      <c r="H10" s="8">
        <v>129.65</v>
      </c>
      <c r="I10" s="8">
        <f t="shared" si="0"/>
        <v>41.549999999999983</v>
      </c>
      <c r="J10" s="8">
        <v>2.1954139500160825</v>
      </c>
      <c r="K10" s="8">
        <v>2.1879719335994428</v>
      </c>
      <c r="L10" s="8">
        <v>-27.710175620999998</v>
      </c>
      <c r="N10" s="12">
        <v>49.033936543435765</v>
      </c>
      <c r="O10" s="12">
        <v>1.0411161020289583</v>
      </c>
      <c r="P10" s="12">
        <v>23.400978661423846</v>
      </c>
      <c r="Q10" s="12">
        <v>6.535793629400426</v>
      </c>
      <c r="R10" s="9">
        <v>2.0580488896167103E-2</v>
      </c>
      <c r="S10" s="12">
        <v>1.6764446282753924</v>
      </c>
      <c r="T10" s="12">
        <v>0.18992618108987849</v>
      </c>
      <c r="U10" s="12">
        <v>0.46651520637214561</v>
      </c>
      <c r="V10" s="12">
        <v>3.1942602928044792</v>
      </c>
      <c r="W10" s="12">
        <v>0.16198600133758037</v>
      </c>
      <c r="X10" s="12">
        <f t="shared" si="1"/>
        <v>0.33898010061316258</v>
      </c>
      <c r="Y10" s="12"/>
      <c r="Z10" s="10">
        <v>387.47311984102402</v>
      </c>
      <c r="AA10" s="10">
        <v>125.36255329547579</v>
      </c>
      <c r="AB10" s="10">
        <f t="shared" si="2"/>
        <v>159.38703689058886</v>
      </c>
      <c r="AC10" s="10">
        <f t="shared" si="3"/>
        <v>706.94092689748163</v>
      </c>
      <c r="AD10" s="10">
        <v>167.24709852745528</v>
      </c>
      <c r="AE10" s="10">
        <v>159.97246965279348</v>
      </c>
    </row>
    <row r="11" spans="1:32" ht="17" customHeight="1" x14ac:dyDescent="0.2">
      <c r="A11" s="148"/>
      <c r="B11" s="154"/>
      <c r="C11" s="124"/>
      <c r="D11" s="124"/>
      <c r="E11" s="134"/>
      <c r="G11" s="103">
        <v>7</v>
      </c>
      <c r="H11" s="8">
        <v>130.15</v>
      </c>
      <c r="I11" s="8">
        <f t="shared" si="0"/>
        <v>41.049999999999983</v>
      </c>
      <c r="J11" s="8">
        <v>2.0425132234240686</v>
      </c>
      <c r="K11" s="8">
        <v>2.0339493575652594</v>
      </c>
      <c r="L11" s="8">
        <v>-27.370225919999999</v>
      </c>
      <c r="N11" s="12">
        <v>49.794440898819701</v>
      </c>
      <c r="O11" s="12">
        <v>1.0598030770183202</v>
      </c>
      <c r="P11" s="12">
        <v>22.716039922170808</v>
      </c>
      <c r="Q11" s="12">
        <v>6.1974691909237283</v>
      </c>
      <c r="R11" s="9">
        <v>1.934000405689798E-2</v>
      </c>
      <c r="S11" s="12">
        <v>1.6175902424207493</v>
      </c>
      <c r="T11" s="12">
        <v>0.2349176299924477</v>
      </c>
      <c r="U11" s="12">
        <v>0.45591552806191321</v>
      </c>
      <c r="V11" s="12">
        <v>3.194703020453086</v>
      </c>
      <c r="W11" s="12">
        <v>0.14307457751742497</v>
      </c>
      <c r="X11" s="12">
        <f t="shared" si="1"/>
        <v>0.41928080369794457</v>
      </c>
      <c r="Y11" s="12"/>
      <c r="Z11" s="10">
        <v>380.05401164965889</v>
      </c>
      <c r="AA11" s="10">
        <v>131.51457817102209</v>
      </c>
      <c r="AB11" s="10">
        <f t="shared" si="2"/>
        <v>149.78001521893037</v>
      </c>
      <c r="AC11" s="10">
        <f t="shared" si="3"/>
        <v>624.40750194732118</v>
      </c>
      <c r="AD11" s="10">
        <v>162.0097047151952</v>
      </c>
      <c r="AE11" s="10">
        <v>166.86623047577842</v>
      </c>
    </row>
    <row r="12" spans="1:32" ht="17" customHeight="1" x14ac:dyDescent="0.2">
      <c r="A12" s="148"/>
      <c r="B12" s="154"/>
      <c r="C12" s="124"/>
      <c r="D12" s="124"/>
      <c r="E12" s="134"/>
      <c r="G12" s="103">
        <v>8</v>
      </c>
      <c r="H12" s="8">
        <v>130.25</v>
      </c>
      <c r="I12" s="8">
        <f t="shared" si="0"/>
        <v>40.949999999999989</v>
      </c>
      <c r="J12" s="8">
        <v>2.0340159636363633</v>
      </c>
      <c r="K12" s="8">
        <v>2.0015146759099731</v>
      </c>
      <c r="L12" s="8">
        <v>-26.765135632</v>
      </c>
      <c r="N12" s="12">
        <v>50.037941613375054</v>
      </c>
      <c r="O12" s="12">
        <v>1.0704787815111487</v>
      </c>
      <c r="P12" s="12">
        <v>22.370053048274059</v>
      </c>
      <c r="Q12" s="12">
        <v>6.3917381740079815</v>
      </c>
      <c r="R12" s="9">
        <v>1.9444546149805085E-2</v>
      </c>
      <c r="S12" s="12">
        <v>1.5958893861069174</v>
      </c>
      <c r="T12" s="12">
        <v>0.89527579494629306</v>
      </c>
      <c r="U12" s="12">
        <v>0.45713611009642063</v>
      </c>
      <c r="V12" s="12">
        <v>3.1460404628934073</v>
      </c>
      <c r="W12" s="12">
        <v>0.14500507772231258</v>
      </c>
      <c r="X12" s="12">
        <f t="shared" si="1"/>
        <v>1.5978875440232634</v>
      </c>
      <c r="Y12" s="12"/>
      <c r="Z12" s="10">
        <v>351.05143469090865</v>
      </c>
      <c r="AA12" s="10">
        <v>128.48936916445706</v>
      </c>
      <c r="AB12" s="10">
        <f t="shared" si="2"/>
        <v>150.58964877539597</v>
      </c>
      <c r="AC12" s="10">
        <f t="shared" si="3"/>
        <v>632.83261024649369</v>
      </c>
      <c r="AD12" s="10">
        <v>176.77495216495527</v>
      </c>
      <c r="AE12" s="10">
        <v>199.23079052184215</v>
      </c>
    </row>
    <row r="13" spans="1:32" ht="17" customHeight="1" x14ac:dyDescent="0.2">
      <c r="A13" s="148"/>
      <c r="B13" s="154"/>
      <c r="C13" s="124"/>
      <c r="D13" s="124"/>
      <c r="E13" s="134"/>
      <c r="G13" s="103">
        <v>9</v>
      </c>
      <c r="H13" s="8">
        <v>130.75</v>
      </c>
      <c r="I13" s="8">
        <f t="shared" si="0"/>
        <v>40.449999999999989</v>
      </c>
      <c r="J13" s="8">
        <v>2.7875696417475724</v>
      </c>
      <c r="K13" s="8">
        <v>2.7822052619290893</v>
      </c>
      <c r="L13" s="8">
        <v>-28.458461405999998</v>
      </c>
      <c r="N13" s="12">
        <v>50.922440413327287</v>
      </c>
      <c r="O13" s="12">
        <v>1.0436416245895799</v>
      </c>
      <c r="P13" s="12">
        <v>23.527513815299582</v>
      </c>
      <c r="Q13" s="12">
        <v>7.1393661425354331</v>
      </c>
      <c r="R13" s="9">
        <v>1.7481209022036887E-2</v>
      </c>
      <c r="S13" s="12">
        <v>1.6442949482384792</v>
      </c>
      <c r="T13" s="12">
        <v>0.10782126563278305</v>
      </c>
      <c r="U13" s="12">
        <v>0.47021491356130724</v>
      </c>
      <c r="V13" s="12">
        <v>3.25138114918381</v>
      </c>
      <c r="W13" s="12">
        <v>0.1508338543419889</v>
      </c>
      <c r="X13" s="12">
        <f t="shared" si="1"/>
        <v>0.19243931122451816</v>
      </c>
      <c r="Y13" s="12"/>
      <c r="Z13" s="10">
        <v>372.89689276520727</v>
      </c>
      <c r="AA13" s="10">
        <v>128.0114778733772</v>
      </c>
      <c r="AB13" s="10">
        <f t="shared" si="2"/>
        <v>135.38444695579619</v>
      </c>
      <c r="AC13" s="10">
        <f t="shared" si="3"/>
        <v>658.27061545785136</v>
      </c>
      <c r="AD13" s="10">
        <v>168.06916575944157</v>
      </c>
      <c r="AE13" s="10">
        <v>166.7024294596871</v>
      </c>
    </row>
    <row r="14" spans="1:32" ht="17" customHeight="1" x14ac:dyDescent="0.2">
      <c r="A14" s="148"/>
      <c r="B14" s="154"/>
      <c r="C14" s="124"/>
      <c r="D14" s="124"/>
      <c r="E14" s="134"/>
      <c r="G14" s="103">
        <v>10</v>
      </c>
      <c r="H14" s="8">
        <v>131.25</v>
      </c>
      <c r="I14" s="8">
        <f t="shared" si="0"/>
        <v>39.949999999999989</v>
      </c>
      <c r="J14" s="8">
        <v>2.2183040933660934</v>
      </c>
      <c r="K14" s="8">
        <v>2.2046271568170912</v>
      </c>
      <c r="L14" s="8">
        <v>-27.340522010000001</v>
      </c>
      <c r="N14" s="12">
        <v>49.231428900174031</v>
      </c>
      <c r="O14" s="12">
        <v>1.0372771779778012</v>
      </c>
      <c r="P14" s="12">
        <v>23.383162735552126</v>
      </c>
      <c r="Q14" s="12">
        <v>6.9246074468254912</v>
      </c>
      <c r="R14" s="9">
        <v>2.2038996336633088E-2</v>
      </c>
      <c r="S14" s="12">
        <v>1.7161621693433098</v>
      </c>
      <c r="T14" s="12">
        <v>0.34544458004933098</v>
      </c>
      <c r="U14" s="12">
        <v>0.46876914766150768</v>
      </c>
      <c r="V14" s="12">
        <v>3.2930463657115672</v>
      </c>
      <c r="W14" s="12">
        <v>0.18270885704750134</v>
      </c>
      <c r="X14" s="12">
        <f t="shared" si="1"/>
        <v>0.61654921838279575</v>
      </c>
      <c r="Y14" s="12"/>
      <c r="Z14" s="10">
        <v>356.26267171570521</v>
      </c>
      <c r="AA14" s="10">
        <v>133.60713825656529</v>
      </c>
      <c r="AB14" s="10">
        <f t="shared" si="2"/>
        <v>170.68254985879852</v>
      </c>
      <c r="AC14" s="10">
        <f t="shared" si="3"/>
        <v>797.37982101527575</v>
      </c>
      <c r="AD14" s="10">
        <v>161.38912402456845</v>
      </c>
      <c r="AE14" s="10">
        <v>155.97060756271628</v>
      </c>
    </row>
    <row r="15" spans="1:32" ht="17" customHeight="1" x14ac:dyDescent="0.2">
      <c r="A15" s="148"/>
      <c r="B15" s="154"/>
      <c r="C15" s="124"/>
      <c r="D15" s="124"/>
      <c r="E15" s="134"/>
      <c r="G15" s="103">
        <v>11</v>
      </c>
      <c r="H15" s="8">
        <v>132.15</v>
      </c>
      <c r="I15" s="8">
        <f t="shared" si="0"/>
        <v>39.049999999999983</v>
      </c>
      <c r="J15" s="8">
        <v>2.3952638544303797</v>
      </c>
      <c r="K15" s="8">
        <v>2.3871897296604931</v>
      </c>
      <c r="L15" s="8">
        <v>-27.520763526</v>
      </c>
      <c r="N15" s="12">
        <v>50.829863201107308</v>
      </c>
      <c r="O15" s="12">
        <v>1.0561426697846332</v>
      </c>
      <c r="P15" s="12">
        <v>24.072551203140581</v>
      </c>
      <c r="Q15" s="12">
        <v>6.6964884263015696</v>
      </c>
      <c r="R15" s="9">
        <v>2.2765049393584504E-2</v>
      </c>
      <c r="S15" s="12">
        <v>1.7524002475343849</v>
      </c>
      <c r="T15" s="12">
        <v>0.1888655410040383</v>
      </c>
      <c r="U15" s="12">
        <v>0.48433027986636285</v>
      </c>
      <c r="V15" s="12">
        <v>3.3105832597080913</v>
      </c>
      <c r="W15" s="12">
        <v>0.15950745824381465</v>
      </c>
      <c r="X15" s="12">
        <f t="shared" si="1"/>
        <v>0.33708707101108615</v>
      </c>
      <c r="Y15" s="12"/>
      <c r="Z15" s="10">
        <v>355.8889801240739</v>
      </c>
      <c r="AA15" s="10">
        <v>139.27120791607902</v>
      </c>
      <c r="AB15" s="10">
        <f t="shared" si="2"/>
        <v>176.30551858207275</v>
      </c>
      <c r="AC15" s="10">
        <f t="shared" si="3"/>
        <v>696.12404434223845</v>
      </c>
      <c r="AD15" s="10">
        <v>154.61150992935109</v>
      </c>
      <c r="AE15" s="10">
        <v>163.76791869336253</v>
      </c>
    </row>
    <row r="16" spans="1:32" ht="17" customHeight="1" x14ac:dyDescent="0.2">
      <c r="A16" s="148"/>
      <c r="B16" s="154"/>
      <c r="C16" s="124"/>
      <c r="D16" s="124"/>
      <c r="E16" s="134"/>
      <c r="G16" s="103">
        <v>12</v>
      </c>
      <c r="H16" s="8">
        <v>132.65</v>
      </c>
      <c r="I16" s="8">
        <f t="shared" si="0"/>
        <v>38.549999999999983</v>
      </c>
      <c r="J16" s="8">
        <v>2.104545133418124</v>
      </c>
      <c r="K16" s="8">
        <v>2.1008872066378399</v>
      </c>
      <c r="L16" s="8">
        <v>-28.143289379999999</v>
      </c>
      <c r="N16" s="12">
        <v>50.904693278050395</v>
      </c>
      <c r="O16" s="12">
        <v>1.0573528047507339</v>
      </c>
      <c r="P16" s="12">
        <v>24.119579251646229</v>
      </c>
      <c r="Q16" s="12">
        <v>6.3060707537955949</v>
      </c>
      <c r="R16" s="9">
        <v>1.8756163284627182E-2</v>
      </c>
      <c r="S16" s="12">
        <v>1.6750373107950125</v>
      </c>
      <c r="T16" s="12">
        <v>9.7383952171207863E-2</v>
      </c>
      <c r="U16" s="12">
        <v>0.48335134805998553</v>
      </c>
      <c r="V16" s="12">
        <v>3.2946458089909338</v>
      </c>
      <c r="W16" s="12">
        <v>0.13521687961687959</v>
      </c>
      <c r="X16" s="12">
        <f t="shared" si="1"/>
        <v>0.17381080225838691</v>
      </c>
      <c r="Y16" s="12"/>
      <c r="Z16" s="10">
        <v>512.17458062216349</v>
      </c>
      <c r="AA16" s="10">
        <v>50.530266604576646</v>
      </c>
      <c r="AB16" s="10">
        <f t="shared" si="2"/>
        <v>145.25841948922513</v>
      </c>
      <c r="AC16" s="10">
        <f t="shared" si="3"/>
        <v>590.11485819278209</v>
      </c>
      <c r="AD16" s="10">
        <v>201.24388792836405</v>
      </c>
      <c r="AE16" s="10">
        <v>102.94298915434125</v>
      </c>
    </row>
    <row r="17" spans="1:31" ht="17" customHeight="1" x14ac:dyDescent="0.2">
      <c r="A17" s="148"/>
      <c r="B17" s="154"/>
      <c r="C17" s="124"/>
      <c r="D17" s="124"/>
      <c r="E17" s="134"/>
      <c r="G17" s="103">
        <v>13</v>
      </c>
      <c r="H17" s="8">
        <v>133.30000000000001</v>
      </c>
      <c r="I17" s="8">
        <f t="shared" si="0"/>
        <v>37.899999999999977</v>
      </c>
      <c r="J17" s="8">
        <v>2.0472950249999995</v>
      </c>
      <c r="K17" s="8">
        <v>2.03630873882013</v>
      </c>
      <c r="L17" s="8">
        <v>-26.740377182</v>
      </c>
      <c r="N17" s="12">
        <v>51.224102090001196</v>
      </c>
      <c r="O17" s="12">
        <v>1.0877000151349678</v>
      </c>
      <c r="P17" s="12">
        <v>23.488006635698305</v>
      </c>
      <c r="Q17" s="12">
        <v>7.0033085240137876</v>
      </c>
      <c r="R17" s="9">
        <v>2.0979427114486329E-2</v>
      </c>
      <c r="S17" s="12">
        <v>1.6137142249280982</v>
      </c>
      <c r="T17" s="12">
        <v>0.30066377652903442</v>
      </c>
      <c r="U17" s="12">
        <v>0.4739414992148282</v>
      </c>
      <c r="V17" s="12">
        <v>3.3309128798064296</v>
      </c>
      <c r="W17" s="12">
        <v>0.13500722660943537</v>
      </c>
      <c r="X17" s="12">
        <f t="shared" si="1"/>
        <v>0.53662447501281829</v>
      </c>
      <c r="Y17" s="12"/>
      <c r="Z17" s="10">
        <v>385.71295781186609</v>
      </c>
      <c r="AA17" s="10">
        <v>136.160720060817</v>
      </c>
      <c r="AB17" s="10">
        <f t="shared" si="2"/>
        <v>162.47664184803736</v>
      </c>
      <c r="AC17" s="10">
        <f t="shared" si="3"/>
        <v>589.19988844116392</v>
      </c>
      <c r="AD17" s="10">
        <v>173.78759970970194</v>
      </c>
      <c r="AE17" s="10">
        <v>170.95757131276321</v>
      </c>
    </row>
    <row r="18" spans="1:31" ht="17" customHeight="1" x14ac:dyDescent="0.2">
      <c r="A18" s="148"/>
      <c r="B18" s="154"/>
      <c r="C18" s="124"/>
      <c r="D18" s="124"/>
      <c r="E18" s="134"/>
      <c r="G18" s="103">
        <v>14</v>
      </c>
      <c r="H18" s="8">
        <v>133.65</v>
      </c>
      <c r="I18" s="8">
        <f t="shared" si="0"/>
        <v>37.549999999999983</v>
      </c>
      <c r="J18" s="8">
        <v>2.1558438207547166</v>
      </c>
      <c r="K18" s="8">
        <v>2.1378653607184419</v>
      </c>
      <c r="L18" s="8">
        <v>-27.078082439999999</v>
      </c>
      <c r="N18" s="12">
        <v>49.583568552237239</v>
      </c>
      <c r="O18" s="12">
        <v>1.0267834367897775</v>
      </c>
      <c r="P18" s="12">
        <v>23.627738386462966</v>
      </c>
      <c r="Q18" s="12">
        <v>6.7113667097173346</v>
      </c>
      <c r="R18" s="9">
        <v>2.0754884557847453E-2</v>
      </c>
      <c r="S18" s="12">
        <v>1.6883244969991207</v>
      </c>
      <c r="T18" s="12">
        <v>0.4672462507722499</v>
      </c>
      <c r="U18" s="12">
        <v>0.47022568516091273</v>
      </c>
      <c r="V18" s="12">
        <v>3.2527144287794538</v>
      </c>
      <c r="W18" s="12">
        <v>0.16532105378889628</v>
      </c>
      <c r="X18" s="12">
        <f t="shared" si="1"/>
        <v>0.83394074576241239</v>
      </c>
      <c r="Y18" s="12"/>
      <c r="Z18" s="10">
        <v>359.69258832325005</v>
      </c>
      <c r="AA18" s="10">
        <v>128.54631453889417</v>
      </c>
      <c r="AB18" s="10">
        <f t="shared" si="2"/>
        <v>160.73765630016865</v>
      </c>
      <c r="AC18" s="10">
        <f t="shared" si="3"/>
        <v>721.49579615603909</v>
      </c>
      <c r="AD18" s="10">
        <v>174.50589117661252</v>
      </c>
      <c r="AE18" s="10">
        <v>155.20181386284321</v>
      </c>
    </row>
    <row r="19" spans="1:31" ht="17" customHeight="1" x14ac:dyDescent="0.2">
      <c r="A19" s="148"/>
      <c r="B19" s="154"/>
      <c r="C19" s="124"/>
      <c r="D19" s="124"/>
      <c r="E19" s="134"/>
      <c r="G19" s="103">
        <v>15</v>
      </c>
      <c r="H19" s="8">
        <v>134.15</v>
      </c>
      <c r="I19" s="8">
        <f t="shared" si="0"/>
        <v>37.049999999999983</v>
      </c>
      <c r="J19" s="8">
        <v>2.3091392212121211</v>
      </c>
      <c r="K19" s="8">
        <v>2.293658451166849</v>
      </c>
      <c r="L19" s="8">
        <v>-27.928219160999998</v>
      </c>
      <c r="N19" s="12">
        <v>50.378215819791968</v>
      </c>
      <c r="O19" s="12">
        <v>1.0307124873801647</v>
      </c>
      <c r="P19" s="12">
        <v>23.543458613889701</v>
      </c>
      <c r="Q19" s="12">
        <v>6.6894378239586381</v>
      </c>
      <c r="R19" s="9">
        <v>2.070479585945717E-2</v>
      </c>
      <c r="S19" s="12">
        <v>1.7195791052030511</v>
      </c>
      <c r="T19" s="12">
        <v>0.37562377518504575</v>
      </c>
      <c r="U19" s="12">
        <v>0.48662778871066908</v>
      </c>
      <c r="V19" s="12">
        <v>3.2395777136495334</v>
      </c>
      <c r="W19" s="12">
        <v>0.18559047675652809</v>
      </c>
      <c r="X19" s="12">
        <f t="shared" si="1"/>
        <v>0.67041302243984491</v>
      </c>
      <c r="Y19" s="12"/>
      <c r="Z19" s="10">
        <v>381.41812527947241</v>
      </c>
      <c r="AA19" s="10">
        <v>128.05699398313519</v>
      </c>
      <c r="AB19" s="10">
        <f t="shared" si="2"/>
        <v>160.34974086927622</v>
      </c>
      <c r="AC19" s="10">
        <f t="shared" si="3"/>
        <v>809.9558145656074</v>
      </c>
      <c r="AD19" s="10">
        <v>180.38619759847839</v>
      </c>
      <c r="AE19" s="10">
        <v>156.94715999843629</v>
      </c>
    </row>
    <row r="20" spans="1:31" ht="17" customHeight="1" x14ac:dyDescent="0.2">
      <c r="A20" s="148"/>
      <c r="B20" s="154"/>
      <c r="C20" s="124"/>
      <c r="D20" s="124"/>
      <c r="E20" s="134"/>
      <c r="G20" s="103">
        <v>16</v>
      </c>
      <c r="H20" s="8">
        <v>134.6</v>
      </c>
      <c r="I20" s="8">
        <f t="shared" si="0"/>
        <v>36.599999999999994</v>
      </c>
      <c r="J20" s="8">
        <v>1.9970799333333333</v>
      </c>
      <c r="K20" s="8">
        <v>1.983939416816443</v>
      </c>
      <c r="L20" s="8">
        <v>-26.616584931999999</v>
      </c>
      <c r="N20" s="12">
        <v>51.2804411839316</v>
      </c>
      <c r="O20" s="12">
        <v>1.0745194632885051</v>
      </c>
      <c r="P20" s="12">
        <v>23.368918337821125</v>
      </c>
      <c r="Q20" s="12">
        <v>6.7422081853963007</v>
      </c>
      <c r="R20" s="9">
        <v>2.6149173878847676E-2</v>
      </c>
      <c r="S20" s="12">
        <v>1.7621375665312435</v>
      </c>
      <c r="T20" s="12">
        <v>0.36866135936031713</v>
      </c>
      <c r="U20" s="12">
        <v>0.49756312569060718</v>
      </c>
      <c r="V20" s="12">
        <v>3.3349555252481573</v>
      </c>
      <c r="W20" s="12">
        <v>0.16395535214176479</v>
      </c>
      <c r="X20" s="12">
        <f t="shared" si="1"/>
        <v>0.6579865080791929</v>
      </c>
      <c r="Y20" s="12"/>
      <c r="Z20" s="10">
        <v>275.84753348327212</v>
      </c>
      <c r="AA20" s="10">
        <v>81.994992908064091</v>
      </c>
      <c r="AB20" s="10">
        <f t="shared" si="2"/>
        <v>202.51410754690735</v>
      </c>
      <c r="AC20" s="10">
        <f t="shared" si="3"/>
        <v>715.53558737061132</v>
      </c>
      <c r="AD20" s="10">
        <v>252.89756838746789</v>
      </c>
      <c r="AE20" s="10">
        <v>98.608303718457776</v>
      </c>
    </row>
    <row r="21" spans="1:31" ht="17" customHeight="1" x14ac:dyDescent="0.2">
      <c r="A21" s="148"/>
      <c r="B21" s="154"/>
      <c r="C21" s="124"/>
      <c r="D21" s="124"/>
      <c r="E21" s="134"/>
      <c r="G21" s="103">
        <v>17</v>
      </c>
      <c r="H21" s="8">
        <v>135.1</v>
      </c>
      <c r="I21" s="8">
        <f t="shared" si="0"/>
        <v>36.099999999999994</v>
      </c>
      <c r="J21" s="8">
        <v>1.9308310043478258</v>
      </c>
      <c r="K21" s="8">
        <v>1.9188710350151301</v>
      </c>
      <c r="L21" s="8">
        <v>-27.387074738999999</v>
      </c>
      <c r="N21" s="12">
        <v>50.078327859710555</v>
      </c>
      <c r="O21" s="12">
        <v>1.0384119047382556</v>
      </c>
      <c r="P21" s="12">
        <v>24.084369734240862</v>
      </c>
      <c r="Q21" s="12">
        <v>6.443469837888407</v>
      </c>
      <c r="R21" s="9">
        <v>2.2997804408692663E-2</v>
      </c>
      <c r="S21" s="12">
        <v>1.7842104813204076</v>
      </c>
      <c r="T21" s="12">
        <v>0.34705350411336156</v>
      </c>
      <c r="U21" s="12">
        <v>0.49781251712123437</v>
      </c>
      <c r="V21" s="12">
        <v>3.36169999506442</v>
      </c>
      <c r="W21" s="12">
        <v>0.1621753859599625</v>
      </c>
      <c r="X21" s="12">
        <f t="shared" si="1"/>
        <v>0.61942082480363947</v>
      </c>
      <c r="Y21" s="12"/>
      <c r="Z21" s="10">
        <v>542.43636371126956</v>
      </c>
      <c r="AA21" s="10">
        <v>115.58046156615229</v>
      </c>
      <c r="AB21" s="10">
        <f t="shared" si="2"/>
        <v>178.10810608942893</v>
      </c>
      <c r="AC21" s="10">
        <f t="shared" si="3"/>
        <v>707.76744116032796</v>
      </c>
      <c r="AD21" s="10">
        <v>259.67142033179226</v>
      </c>
      <c r="AE21" s="10">
        <v>134.29052377195762</v>
      </c>
    </row>
    <row r="22" spans="1:31" ht="17" customHeight="1" x14ac:dyDescent="0.2">
      <c r="A22" s="148"/>
      <c r="B22" s="154"/>
      <c r="C22" s="124"/>
      <c r="D22" s="124"/>
      <c r="E22" s="134"/>
      <c r="G22" s="103">
        <v>18</v>
      </c>
      <c r="H22" s="8">
        <v>135.6</v>
      </c>
      <c r="I22" s="8">
        <f t="shared" si="0"/>
        <v>35.599999999999994</v>
      </c>
      <c r="J22" s="8">
        <v>1.7401010751295334</v>
      </c>
      <c r="K22" s="8">
        <v>1.7331515572510372</v>
      </c>
      <c r="L22" s="8">
        <v>-27.124628326</v>
      </c>
      <c r="N22" s="12">
        <v>51.06418797554668</v>
      </c>
      <c r="O22" s="12">
        <v>1.0485063608436034</v>
      </c>
      <c r="P22" s="12">
        <v>24.201956956413682</v>
      </c>
      <c r="Q22" s="12">
        <v>6.542504687253099</v>
      </c>
      <c r="R22" s="9">
        <v>2.1518714615168161E-2</v>
      </c>
      <c r="S22" s="12">
        <v>1.7998825373842522</v>
      </c>
      <c r="T22" s="12">
        <v>0.22376431732436786</v>
      </c>
      <c r="U22" s="12">
        <v>0.50054420658302556</v>
      </c>
      <c r="V22" s="12">
        <v>3.4360002100903011</v>
      </c>
      <c r="W22" s="12">
        <v>0.13902476669092093</v>
      </c>
      <c r="X22" s="12">
        <f t="shared" si="1"/>
        <v>0.39937437990370944</v>
      </c>
      <c r="Y22" s="12"/>
      <c r="Z22" s="10">
        <v>302.33632034481087</v>
      </c>
      <c r="AA22" s="10">
        <v>122.17895289744776</v>
      </c>
      <c r="AB22" s="10">
        <f t="shared" si="2"/>
        <v>166.65319164719287</v>
      </c>
      <c r="AC22" s="10">
        <f t="shared" si="3"/>
        <v>606.73327704018402</v>
      </c>
      <c r="AD22" s="10">
        <v>175.73361955952365</v>
      </c>
      <c r="AE22" s="10">
        <v>142.86634458314757</v>
      </c>
    </row>
    <row r="23" spans="1:31" ht="17" customHeight="1" x14ac:dyDescent="0.2">
      <c r="A23" s="148"/>
      <c r="B23" s="154"/>
      <c r="C23" s="124"/>
      <c r="D23" s="124"/>
      <c r="E23" s="134"/>
      <c r="G23" s="103">
        <v>19</v>
      </c>
      <c r="H23" s="8">
        <v>136.1</v>
      </c>
      <c r="I23" s="8">
        <f t="shared" si="0"/>
        <v>35.099999999999994</v>
      </c>
      <c r="J23" s="8">
        <v>2.0990419351538194</v>
      </c>
      <c r="K23" s="8">
        <v>2.0871822497873445</v>
      </c>
      <c r="L23" s="8">
        <v>-27.746846579999996</v>
      </c>
      <c r="N23" s="12">
        <v>51.133348124765519</v>
      </c>
      <c r="O23" s="12">
        <v>1.0538410528783422</v>
      </c>
      <c r="P23" s="12">
        <v>24.281798208361568</v>
      </c>
      <c r="Q23" s="12">
        <v>6.554306418397374</v>
      </c>
      <c r="R23" s="9">
        <v>2.1448980576196094E-2</v>
      </c>
      <c r="S23" s="12">
        <v>1.7821751849523315</v>
      </c>
      <c r="T23" s="12">
        <v>0.31656484485366199</v>
      </c>
      <c r="U23" s="12">
        <v>0.51160303346955027</v>
      </c>
      <c r="V23" s="12">
        <v>3.4401260734088326</v>
      </c>
      <c r="W23" s="12">
        <v>0.17379211205046807</v>
      </c>
      <c r="X23" s="12">
        <f t="shared" si="1"/>
        <v>0.56500468941826809</v>
      </c>
      <c r="Y23" s="12"/>
      <c r="Z23" s="10">
        <v>402.78199861765307</v>
      </c>
      <c r="AA23" s="10">
        <v>143.38900552625265</v>
      </c>
      <c r="AB23" s="10">
        <f t="shared" si="2"/>
        <v>166.11313150099096</v>
      </c>
      <c r="AC23" s="10">
        <f t="shared" si="3"/>
        <v>758.46527333177335</v>
      </c>
      <c r="AD23" s="10">
        <v>170.63771303049481</v>
      </c>
      <c r="AE23" s="10">
        <v>154.43667971045627</v>
      </c>
    </row>
    <row r="24" spans="1:31" ht="17" customHeight="1" x14ac:dyDescent="0.2">
      <c r="A24" s="148"/>
      <c r="B24" s="154"/>
      <c r="C24" s="124"/>
      <c r="D24" s="124"/>
      <c r="E24" s="134"/>
      <c r="G24" s="103">
        <v>20</v>
      </c>
      <c r="H24" s="8">
        <v>136.6</v>
      </c>
      <c r="I24" s="8">
        <f t="shared" si="0"/>
        <v>34.599999999999994</v>
      </c>
      <c r="J24" s="8">
        <v>2.2007234032258065</v>
      </c>
      <c r="K24" s="8">
        <v>2.1917678164238579</v>
      </c>
      <c r="L24" s="8">
        <v>-27.341483817</v>
      </c>
      <c r="N24" s="12">
        <v>50.050465523871516</v>
      </c>
      <c r="O24" s="12">
        <v>1.039174540227122</v>
      </c>
      <c r="P24" s="12">
        <v>23.314994402030084</v>
      </c>
      <c r="Q24" s="12">
        <v>6.2343088932190724</v>
      </c>
      <c r="R24" s="9">
        <v>2.0408259765703127E-2</v>
      </c>
      <c r="S24" s="12">
        <v>1.6997541301986656</v>
      </c>
      <c r="T24" s="12">
        <v>0.2280022943705472</v>
      </c>
      <c r="U24" s="12">
        <v>0.49345834454141446</v>
      </c>
      <c r="V24" s="12">
        <v>3.3301827318273158</v>
      </c>
      <c r="W24" s="12">
        <v>0.13573097248935703</v>
      </c>
      <c r="X24" s="12">
        <f t="shared" si="1"/>
        <v>0.40693831804676256</v>
      </c>
      <c r="Y24" s="12"/>
      <c r="Z24" s="10">
        <v>355.23243638447752</v>
      </c>
      <c r="AA24" s="10">
        <v>131.65908930611647</v>
      </c>
      <c r="AB24" s="10">
        <f t="shared" si="2"/>
        <v>158.05319633367145</v>
      </c>
      <c r="AC24" s="10">
        <f t="shared" si="3"/>
        <v>592.35846744777689</v>
      </c>
      <c r="AD24" s="10">
        <v>167.06766189791264</v>
      </c>
      <c r="AE24" s="10">
        <v>161.83204086349926</v>
      </c>
    </row>
    <row r="25" spans="1:31" ht="17" customHeight="1" x14ac:dyDescent="0.2">
      <c r="A25" s="148"/>
      <c r="B25" s="154"/>
      <c r="C25" s="124"/>
      <c r="D25" s="124"/>
      <c r="E25" s="134"/>
      <c r="G25" s="103">
        <v>21</v>
      </c>
      <c r="H25" s="8">
        <v>136.65</v>
      </c>
      <c r="I25" s="8">
        <f t="shared" si="0"/>
        <v>34.549999999999983</v>
      </c>
      <c r="J25" s="8">
        <v>2.2203204916666666</v>
      </c>
      <c r="K25" s="8">
        <v>2.2130466850453043</v>
      </c>
      <c r="L25" s="8">
        <v>-26.644314395999999</v>
      </c>
      <c r="N25" s="12">
        <v>51.389903985307534</v>
      </c>
      <c r="O25" s="12">
        <v>1.0641765158573273</v>
      </c>
      <c r="P25" s="12">
        <v>24.199633316568953</v>
      </c>
      <c r="Q25" s="12">
        <v>6.2403085494680903</v>
      </c>
      <c r="R25" s="9">
        <v>2.0438792674707745E-2</v>
      </c>
      <c r="S25" s="12">
        <v>1.7568306907803273</v>
      </c>
      <c r="T25" s="12">
        <v>0.18355098327119287</v>
      </c>
      <c r="U25" s="12">
        <v>0.47417941457010565</v>
      </c>
      <c r="V25" s="12">
        <v>3.380558125165273</v>
      </c>
      <c r="W25" s="12">
        <v>0.13053770126858125</v>
      </c>
      <c r="X25" s="12">
        <f t="shared" si="1"/>
        <v>0.32760165249397361</v>
      </c>
      <c r="Y25" s="12"/>
      <c r="Z25" s="10">
        <v>362.50426003514957</v>
      </c>
      <c r="AA25" s="10">
        <v>130.58582161469511</v>
      </c>
      <c r="AB25" s="10">
        <f t="shared" si="2"/>
        <v>158.28966058476138</v>
      </c>
      <c r="AC25" s="10">
        <f t="shared" si="3"/>
        <v>569.69394125335498</v>
      </c>
      <c r="AD25" s="10">
        <v>169.75764464952985</v>
      </c>
      <c r="AE25" s="10">
        <v>160.24812156472908</v>
      </c>
    </row>
    <row r="26" spans="1:31" ht="17" customHeight="1" thickBot="1" x14ac:dyDescent="0.25">
      <c r="A26" s="148"/>
      <c r="B26" s="154"/>
      <c r="C26" s="124"/>
      <c r="D26" s="125"/>
      <c r="E26" s="135"/>
      <c r="F26" s="60" t="s">
        <v>47</v>
      </c>
      <c r="G26" s="104">
        <v>22</v>
      </c>
      <c r="H26" s="39">
        <v>137.15</v>
      </c>
      <c r="I26" s="39">
        <f t="shared" si="0"/>
        <v>34.049999999999983</v>
      </c>
      <c r="J26" s="39">
        <v>3.535922597307692</v>
      </c>
      <c r="K26" s="39">
        <v>3.5167602708867642</v>
      </c>
      <c r="L26" s="39">
        <v>-27.448523373</v>
      </c>
      <c r="M26" s="39"/>
      <c r="N26" s="40">
        <v>53.739847432032597</v>
      </c>
      <c r="O26" s="40">
        <v>1.1289095695706601</v>
      </c>
      <c r="P26" s="40">
        <v>24.992772577093291</v>
      </c>
      <c r="Q26" s="40">
        <v>6.0202471816882097</v>
      </c>
      <c r="R26" s="41">
        <v>2.0474427624519863E-2</v>
      </c>
      <c r="S26" s="40">
        <v>1.7855536107242127</v>
      </c>
      <c r="T26" s="40">
        <v>0.30363799561203508</v>
      </c>
      <c r="U26" s="40">
        <v>0.51958656409991211</v>
      </c>
      <c r="V26" s="40">
        <v>3.5914695572619948</v>
      </c>
      <c r="W26" s="40">
        <v>0.12112160208804507</v>
      </c>
      <c r="X26" s="40">
        <f t="shared" si="1"/>
        <v>0.54193285892395504</v>
      </c>
      <c r="Y26" s="40"/>
      <c r="Z26" s="42">
        <v>368.21512753395973</v>
      </c>
      <c r="AA26" s="42">
        <v>144.86338638702637</v>
      </c>
      <c r="AB26" s="42">
        <f t="shared" si="2"/>
        <v>158.56563794802778</v>
      </c>
      <c r="AC26" s="42">
        <f t="shared" si="3"/>
        <v>528.60010704866716</v>
      </c>
      <c r="AD26" s="42">
        <v>174.59667042709486</v>
      </c>
      <c r="AE26" s="42">
        <v>202.32760934274182</v>
      </c>
    </row>
    <row r="27" spans="1:31" ht="17" customHeight="1" x14ac:dyDescent="0.2">
      <c r="A27" s="148"/>
      <c r="B27" s="154"/>
      <c r="C27" s="124"/>
      <c r="D27" s="123" t="s">
        <v>66</v>
      </c>
      <c r="E27" s="133" t="s">
        <v>24</v>
      </c>
      <c r="F27" s="7" t="s">
        <v>48</v>
      </c>
      <c r="G27" s="21">
        <v>23</v>
      </c>
      <c r="H27" s="19">
        <v>137.61000000000001</v>
      </c>
      <c r="I27" s="19">
        <f t="shared" si="0"/>
        <v>33.589999999999975</v>
      </c>
      <c r="J27" s="19">
        <v>2.8861202803738313</v>
      </c>
      <c r="K27" s="19">
        <v>2.76361094135763</v>
      </c>
      <c r="L27" s="19">
        <v>-27.722792478000002</v>
      </c>
      <c r="M27" s="19"/>
      <c r="N27" s="19">
        <v>44.969562232206727</v>
      </c>
      <c r="O27" s="19">
        <v>0.92295081334398577</v>
      </c>
      <c r="P27" s="19">
        <v>20.957438586056739</v>
      </c>
      <c r="Q27" s="19">
        <v>11.298861413657242</v>
      </c>
      <c r="R27" s="20">
        <v>6.72489891197567E-2</v>
      </c>
      <c r="S27" s="19">
        <v>2.295563806870665</v>
      </c>
      <c r="T27" s="19">
        <v>2.3782932413988251</v>
      </c>
      <c r="U27" s="19">
        <v>0.43546997749700689</v>
      </c>
      <c r="V27" s="19">
        <v>2.9874195622479975</v>
      </c>
      <c r="W27" s="19">
        <v>0.24411106647353625</v>
      </c>
      <c r="X27" s="19">
        <f t="shared" si="1"/>
        <v>4.2447759315260711</v>
      </c>
      <c r="Y27" s="19"/>
      <c r="Z27" s="21">
        <v>328.72179617914264</v>
      </c>
      <c r="AA27" s="21">
        <v>124.44743278576462</v>
      </c>
      <c r="AB27" s="21">
        <f t="shared" si="2"/>
        <v>520.81450366719412</v>
      </c>
      <c r="AC27" s="21">
        <f t="shared" si="3"/>
        <v>1065.3519574144716</v>
      </c>
      <c r="AD27" s="21">
        <v>159.33609566659106</v>
      </c>
      <c r="AE27" s="21">
        <v>139.22401628783987</v>
      </c>
    </row>
    <row r="28" spans="1:31" ht="17" customHeight="1" x14ac:dyDescent="0.2">
      <c r="A28" s="148"/>
      <c r="B28" s="154"/>
      <c r="C28" s="124"/>
      <c r="D28" s="124"/>
      <c r="E28" s="134"/>
      <c r="G28" s="103">
        <v>24</v>
      </c>
      <c r="H28" s="8">
        <v>138.11000000000001</v>
      </c>
      <c r="I28" s="8">
        <f t="shared" si="0"/>
        <v>33.089999999999975</v>
      </c>
      <c r="J28" s="8">
        <v>2.428137796346705</v>
      </c>
      <c r="K28" s="8">
        <v>2.4132383275817584</v>
      </c>
      <c r="L28" s="8">
        <v>-27.647735879999999</v>
      </c>
      <c r="N28" s="12">
        <v>52.017653003941774</v>
      </c>
      <c r="O28" s="12">
        <v>1.0705130818643815</v>
      </c>
      <c r="P28" s="12">
        <v>23.947199391850916</v>
      </c>
      <c r="Q28" s="12">
        <v>6.0017145404299725</v>
      </c>
      <c r="R28" s="9">
        <v>2.1618088770355412E-2</v>
      </c>
      <c r="S28" s="12">
        <v>1.7392731856492019</v>
      </c>
      <c r="T28" s="12">
        <v>0.34380175272060715</v>
      </c>
      <c r="U28" s="12">
        <v>0.49978750828337559</v>
      </c>
      <c r="V28" s="12">
        <v>3.4140832983015619</v>
      </c>
      <c r="W28" s="12">
        <v>0.15883637423886132</v>
      </c>
      <c r="X28" s="12">
        <f t="shared" si="1"/>
        <v>0.61361710144143877</v>
      </c>
      <c r="Y28" s="12"/>
      <c r="Z28" s="10">
        <v>364.00086016763879</v>
      </c>
      <c r="AA28" s="10">
        <v>138.65964418496088</v>
      </c>
      <c r="AB28" s="10">
        <f t="shared" si="2"/>
        <v>167.42280174823139</v>
      </c>
      <c r="AC28" s="10">
        <f t="shared" si="3"/>
        <v>693.19529281698101</v>
      </c>
      <c r="AD28" s="10">
        <v>167.75015522061975</v>
      </c>
      <c r="AE28" s="10">
        <v>164.20663111855737</v>
      </c>
    </row>
    <row r="29" spans="1:31" ht="17" customHeight="1" x14ac:dyDescent="0.2">
      <c r="A29" s="148"/>
      <c r="B29" s="154"/>
      <c r="C29" s="124"/>
      <c r="D29" s="124"/>
      <c r="E29" s="134"/>
      <c r="G29" s="103">
        <v>25</v>
      </c>
      <c r="H29" s="8">
        <v>138.61000000000001</v>
      </c>
      <c r="I29" s="8">
        <f t="shared" si="0"/>
        <v>32.589999999999975</v>
      </c>
      <c r="J29" s="8">
        <v>2.2548864288051207</v>
      </c>
      <c r="K29" s="8">
        <v>2.2352592125063637</v>
      </c>
      <c r="L29" s="8">
        <v>-27.380136989999997</v>
      </c>
      <c r="N29" s="12">
        <v>51.576821854710694</v>
      </c>
      <c r="O29" s="12">
        <v>1.0613598049111896</v>
      </c>
      <c r="P29" s="12">
        <v>24.365286519834811</v>
      </c>
      <c r="Q29" s="12">
        <v>6.0560428128932404</v>
      </c>
      <c r="R29" s="9">
        <v>2.2473975003588997E-2</v>
      </c>
      <c r="S29" s="12">
        <v>1.752541451507537</v>
      </c>
      <c r="T29" s="12">
        <v>0.48769091723326741</v>
      </c>
      <c r="U29" s="12">
        <v>0.49956000302534098</v>
      </c>
      <c r="V29" s="12">
        <v>3.423941341706664</v>
      </c>
      <c r="W29" s="12">
        <v>0.15423178815105565</v>
      </c>
      <c r="X29" s="12">
        <f t="shared" si="1"/>
        <v>0.87043037059553974</v>
      </c>
      <c r="Y29" s="12"/>
      <c r="Z29" s="10">
        <v>382.59734151992717</v>
      </c>
      <c r="AA29" s="10">
        <v>142.04115778365752</v>
      </c>
      <c r="AB29" s="10">
        <f t="shared" si="2"/>
        <v>174.05127259354524</v>
      </c>
      <c r="AC29" s="10">
        <f t="shared" si="3"/>
        <v>673.09991216671858</v>
      </c>
      <c r="AD29" s="10">
        <v>178.70746946854774</v>
      </c>
      <c r="AE29" s="10">
        <v>162.08317663046861</v>
      </c>
    </row>
    <row r="30" spans="1:31" ht="17" customHeight="1" x14ac:dyDescent="0.2">
      <c r="A30" s="148"/>
      <c r="B30" s="154"/>
      <c r="C30" s="124"/>
      <c r="D30" s="124"/>
      <c r="E30" s="134"/>
      <c r="G30" s="103">
        <v>26</v>
      </c>
      <c r="H30" s="8">
        <v>138.75</v>
      </c>
      <c r="I30" s="8">
        <f t="shared" si="0"/>
        <v>32.449999999999989</v>
      </c>
      <c r="J30" s="8">
        <v>2.9793489457627116</v>
      </c>
      <c r="K30" s="8">
        <v>2.8564736929824899</v>
      </c>
      <c r="L30" s="8">
        <v>-27.393009923999998</v>
      </c>
      <c r="N30" s="12">
        <v>48.438894253282825</v>
      </c>
      <c r="O30" s="12">
        <v>0.98580207216082782</v>
      </c>
      <c r="P30" s="12">
        <v>22.791978758617951</v>
      </c>
      <c r="Q30" s="12">
        <v>6.95077525211906</v>
      </c>
      <c r="R30" s="9">
        <v>2.600097599505815E-2</v>
      </c>
      <c r="S30" s="12">
        <v>1.661400692410941</v>
      </c>
      <c r="T30" s="12">
        <v>2.3107538454070817</v>
      </c>
      <c r="U30" s="12">
        <v>0.47315697282439007</v>
      </c>
      <c r="V30" s="12">
        <v>3.1749371403258975</v>
      </c>
      <c r="W30" s="12">
        <v>0.37850792278047851</v>
      </c>
      <c r="X30" s="12">
        <f t="shared" si="1"/>
        <v>4.1242316699753214</v>
      </c>
      <c r="Y30" s="13"/>
      <c r="Z30" s="10">
        <v>357.25806223896558</v>
      </c>
      <c r="AA30" s="10">
        <v>133.94805371926702</v>
      </c>
      <c r="AB30" s="10">
        <f t="shared" si="2"/>
        <v>201.36637866204748</v>
      </c>
      <c r="AC30" s="10">
        <f t="shared" si="3"/>
        <v>1651.8880616777919</v>
      </c>
      <c r="AD30" s="10">
        <v>214.23714936319953</v>
      </c>
      <c r="AE30" s="10">
        <v>149.19364312452578</v>
      </c>
    </row>
    <row r="31" spans="1:31" ht="17" customHeight="1" x14ac:dyDescent="0.2">
      <c r="A31" s="148"/>
      <c r="B31" s="154"/>
      <c r="C31" s="124"/>
      <c r="D31" s="124"/>
      <c r="E31" s="134"/>
      <c r="G31" s="103">
        <v>27</v>
      </c>
      <c r="H31" s="8">
        <v>139.25</v>
      </c>
      <c r="I31" s="8">
        <f t="shared" si="0"/>
        <v>31.949999999999989</v>
      </c>
      <c r="J31" s="8">
        <v>2.4017797315321041</v>
      </c>
      <c r="K31" s="8">
        <v>2.3648349824679178</v>
      </c>
      <c r="L31" s="8">
        <v>-27.560518463999998</v>
      </c>
      <c r="N31" s="12">
        <v>50.10727288619799</v>
      </c>
      <c r="O31" s="12">
        <v>1.0276388166556449</v>
      </c>
      <c r="P31" s="12">
        <v>23.584821696222726</v>
      </c>
      <c r="Q31" s="12">
        <v>6.2906768986989157</v>
      </c>
      <c r="R31" s="9">
        <v>2.2442783312552478E-2</v>
      </c>
      <c r="S31" s="12">
        <v>1.6905477615456908</v>
      </c>
      <c r="T31" s="12">
        <v>0.86184700576817908</v>
      </c>
      <c r="U31" s="12">
        <v>0.48996965242022955</v>
      </c>
      <c r="V31" s="12">
        <v>3.3005578776056712</v>
      </c>
      <c r="W31" s="12">
        <v>0.17670774061691136</v>
      </c>
      <c r="X31" s="12">
        <f t="shared" si="1"/>
        <v>1.5382238670412531</v>
      </c>
      <c r="Y31" s="12"/>
      <c r="Z31" s="10">
        <v>360.46566493151943</v>
      </c>
      <c r="AA31" s="10">
        <v>136.04497148372707</v>
      </c>
      <c r="AB31" s="10">
        <f t="shared" si="2"/>
        <v>173.80970635889454</v>
      </c>
      <c r="AC31" s="10">
        <f t="shared" si="3"/>
        <v>771.18968867773071</v>
      </c>
      <c r="AD31" s="10">
        <v>176.79049864842091</v>
      </c>
      <c r="AE31" s="10">
        <v>156.67211986589689</v>
      </c>
    </row>
    <row r="32" spans="1:31" ht="17" customHeight="1" x14ac:dyDescent="0.2">
      <c r="A32" s="148"/>
      <c r="B32" s="154"/>
      <c r="C32" s="124"/>
      <c r="D32" s="124"/>
      <c r="E32" s="134"/>
      <c r="G32" s="103">
        <v>28</v>
      </c>
      <c r="H32" s="8">
        <v>139.44</v>
      </c>
      <c r="I32" s="8">
        <f t="shared" si="0"/>
        <v>31.759999999999991</v>
      </c>
      <c r="J32" s="8">
        <v>2.4478692281879191</v>
      </c>
      <c r="K32" s="8">
        <v>2.4224351811669629</v>
      </c>
      <c r="L32" s="8">
        <v>-27.085014806</v>
      </c>
      <c r="N32" s="12">
        <v>50.48587220387779</v>
      </c>
      <c r="O32" s="12">
        <v>1.0483572506754038</v>
      </c>
      <c r="P32" s="12">
        <v>23.960160732234232</v>
      </c>
      <c r="Q32" s="12">
        <v>6.176405580392446</v>
      </c>
      <c r="R32" s="9">
        <v>2.2221229746820524E-2</v>
      </c>
      <c r="S32" s="12">
        <v>1.6974952799226175</v>
      </c>
      <c r="T32" s="12">
        <v>0.58215400355624136</v>
      </c>
      <c r="U32" s="12">
        <v>0.48059539635145448</v>
      </c>
      <c r="V32" s="12">
        <v>3.323011980820862</v>
      </c>
      <c r="W32" s="12">
        <v>0.15472776891165202</v>
      </c>
      <c r="X32" s="12">
        <f t="shared" si="1"/>
        <v>1.0390280137547958</v>
      </c>
      <c r="Y32" s="12"/>
      <c r="Z32" s="10">
        <v>363.16671559787574</v>
      </c>
      <c r="AA32" s="10">
        <v>141.34333320314292</v>
      </c>
      <c r="AB32" s="10">
        <f t="shared" si="2"/>
        <v>172.09386926033383</v>
      </c>
      <c r="AC32" s="10">
        <f t="shared" si="3"/>
        <v>675.26447636192086</v>
      </c>
      <c r="AD32" s="10">
        <v>170.07426108380497</v>
      </c>
      <c r="AE32" s="10">
        <v>160.11960592175032</v>
      </c>
    </row>
    <row r="33" spans="1:31" ht="17" customHeight="1" x14ac:dyDescent="0.2">
      <c r="A33" s="148"/>
      <c r="B33" s="154"/>
      <c r="C33" s="124"/>
      <c r="D33" s="124"/>
      <c r="E33" s="134"/>
      <c r="G33" s="103">
        <v>29</v>
      </c>
      <c r="H33" s="8">
        <v>140.5</v>
      </c>
      <c r="I33" s="8">
        <f t="shared" si="0"/>
        <v>30.699999999999989</v>
      </c>
      <c r="J33" s="8">
        <v>2.5210253065326627</v>
      </c>
      <c r="K33" s="8">
        <v>2.407608161532528</v>
      </c>
      <c r="L33" s="8">
        <v>-26.86020808</v>
      </c>
      <c r="N33" s="12">
        <v>48.414724390302759</v>
      </c>
      <c r="O33" s="12">
        <v>1.0030028625149487</v>
      </c>
      <c r="P33" s="12">
        <v>22.820942960606772</v>
      </c>
      <c r="Q33" s="12">
        <v>6.4463726673911568</v>
      </c>
      <c r="R33" s="9">
        <v>2.6594107013577714E-2</v>
      </c>
      <c r="S33" s="12">
        <v>1.6503532592291268</v>
      </c>
      <c r="T33" s="12">
        <v>2.5206476225657131</v>
      </c>
      <c r="U33" s="12">
        <v>0.4848435421124892</v>
      </c>
      <c r="V33" s="12">
        <v>3.069664310814229</v>
      </c>
      <c r="W33" s="12">
        <v>0.27968760649930907</v>
      </c>
      <c r="X33" s="12">
        <f t="shared" si="1"/>
        <v>4.4988499205557373</v>
      </c>
      <c r="Y33" s="13"/>
      <c r="Z33" s="10">
        <v>334.88997160011837</v>
      </c>
      <c r="AA33" s="10">
        <v>123.54361333108427</v>
      </c>
      <c r="AB33" s="10">
        <f t="shared" si="2"/>
        <v>205.95992335414354</v>
      </c>
      <c r="AC33" s="10">
        <f t="shared" si="3"/>
        <v>1220.6154491603497</v>
      </c>
      <c r="AD33" s="10">
        <v>193.24079164653622</v>
      </c>
      <c r="AE33" s="10">
        <v>152.19166180106163</v>
      </c>
    </row>
    <row r="34" spans="1:31" ht="17" customHeight="1" x14ac:dyDescent="0.2">
      <c r="A34" s="148"/>
      <c r="B34" s="154"/>
      <c r="C34" s="124"/>
      <c r="D34" s="124"/>
      <c r="E34" s="134"/>
      <c r="G34" s="103">
        <v>30</v>
      </c>
      <c r="H34" s="8">
        <v>141</v>
      </c>
      <c r="I34" s="8">
        <f t="shared" si="0"/>
        <v>30.199999999999989</v>
      </c>
      <c r="J34" s="8">
        <v>2.1981803602409635</v>
      </c>
      <c r="K34" s="8">
        <v>2.1342265892456056</v>
      </c>
      <c r="L34" s="8">
        <v>-27.175968947999998</v>
      </c>
      <c r="N34" s="12">
        <v>49.530472653897526</v>
      </c>
      <c r="O34" s="12">
        <v>1.0143036411064592</v>
      </c>
      <c r="P34" s="12">
        <v>23.423485616390128</v>
      </c>
      <c r="Q34" s="12">
        <v>6.5689592133761137</v>
      </c>
      <c r="R34" s="9">
        <v>2.630304120311508E-2</v>
      </c>
      <c r="S34" s="12">
        <v>1.6818254612301844</v>
      </c>
      <c r="T34" s="12">
        <v>1.6300970659524179</v>
      </c>
      <c r="U34" s="12">
        <v>0.48181797994177594</v>
      </c>
      <c r="V34" s="12">
        <v>3.2040508213059642</v>
      </c>
      <c r="W34" s="12">
        <v>0.19179698899587985</v>
      </c>
      <c r="X34" s="12">
        <f t="shared" si="1"/>
        <v>2.9093959782420917</v>
      </c>
      <c r="Y34" s="12"/>
      <c r="Z34" s="10">
        <v>369.60118160323691</v>
      </c>
      <c r="AA34" s="10">
        <v>127.49623581079453</v>
      </c>
      <c r="AB34" s="10">
        <f t="shared" si="2"/>
        <v>203.70574381040893</v>
      </c>
      <c r="AC34" s="10">
        <f t="shared" si="3"/>
        <v>837.0423373457088</v>
      </c>
      <c r="AD34" s="10">
        <v>185.85948121311654</v>
      </c>
      <c r="AE34" s="10">
        <v>155.10903172895769</v>
      </c>
    </row>
    <row r="35" spans="1:31" ht="17" customHeight="1" x14ac:dyDescent="0.2">
      <c r="A35" s="148"/>
      <c r="B35" s="154"/>
      <c r="C35" s="124"/>
      <c r="D35" s="124"/>
      <c r="E35" s="134"/>
      <c r="G35" s="103">
        <v>31</v>
      </c>
      <c r="H35" s="8">
        <v>141.5</v>
      </c>
      <c r="I35" s="8">
        <f t="shared" si="0"/>
        <v>29.699999999999989</v>
      </c>
      <c r="J35" s="8">
        <v>2.3225832786240788</v>
      </c>
      <c r="K35" s="8">
        <v>2.302468958601751</v>
      </c>
      <c r="L35" s="8">
        <v>-27.183897803999997</v>
      </c>
      <c r="N35" s="12">
        <v>50.714728941282594</v>
      </c>
      <c r="O35" s="12">
        <v>1.0689447513866406</v>
      </c>
      <c r="P35" s="12">
        <v>23.873470030327631</v>
      </c>
      <c r="Q35" s="12">
        <v>6.3670267860482088</v>
      </c>
      <c r="R35" s="9">
        <v>2.5082635011385326E-2</v>
      </c>
      <c r="S35" s="12">
        <v>1.7156439500115626</v>
      </c>
      <c r="T35" s="12">
        <v>0.48522670204006868</v>
      </c>
      <c r="U35" s="12">
        <v>0.49483539781738745</v>
      </c>
      <c r="V35" s="12">
        <v>3.3351900150310412</v>
      </c>
      <c r="W35" s="12">
        <v>0.14177520326954973</v>
      </c>
      <c r="X35" s="12">
        <f t="shared" si="1"/>
        <v>0.86603224123112266</v>
      </c>
      <c r="Y35" s="12"/>
      <c r="Z35" s="10">
        <v>396.37394627014368</v>
      </c>
      <c r="AA35" s="10">
        <v>267.45407893519587</v>
      </c>
      <c r="AB35" s="10">
        <f t="shared" si="2"/>
        <v>194.25422263012442</v>
      </c>
      <c r="AC35" s="10">
        <f t="shared" si="3"/>
        <v>618.73675986100159</v>
      </c>
      <c r="AD35" s="10">
        <v>177.51007663525388</v>
      </c>
      <c r="AE35" s="10">
        <v>158.51028597581131</v>
      </c>
    </row>
    <row r="36" spans="1:31" ht="17" customHeight="1" x14ac:dyDescent="0.2">
      <c r="A36" s="148"/>
      <c r="B36" s="154"/>
      <c r="C36" s="124"/>
      <c r="D36" s="124"/>
      <c r="E36" s="134"/>
      <c r="G36" s="103">
        <v>32</v>
      </c>
      <c r="H36" s="8">
        <v>141.6</v>
      </c>
      <c r="I36" s="8">
        <f t="shared" si="0"/>
        <v>29.599999999999994</v>
      </c>
      <c r="J36" s="8">
        <v>2.2859034296874996</v>
      </c>
      <c r="K36" s="8">
        <v>2.2159953763550093</v>
      </c>
      <c r="L36" s="8">
        <v>-26.728493125999996</v>
      </c>
      <c r="N36" s="12">
        <v>66.664273329569866</v>
      </c>
      <c r="O36" s="12">
        <v>0.9316419651357335</v>
      </c>
      <c r="P36" s="12">
        <v>15.46450859111777</v>
      </c>
      <c r="Q36" s="12">
        <v>7.2928243199715066</v>
      </c>
      <c r="R36" s="9">
        <v>4.3560288789434201E-2</v>
      </c>
      <c r="S36" s="12">
        <v>1.3948650978991206</v>
      </c>
      <c r="T36" s="12">
        <v>1.7134836359978531</v>
      </c>
      <c r="U36" s="12">
        <v>1.5569542756546169</v>
      </c>
      <c r="V36" s="12">
        <v>1.7588817773594438</v>
      </c>
      <c r="W36" s="12">
        <v>0.10920854945865618</v>
      </c>
      <c r="X36" s="12">
        <f t="shared" si="1"/>
        <v>3.0582242637453509</v>
      </c>
      <c r="Y36" s="12"/>
      <c r="Z36" s="10">
        <v>201.24675913151918</v>
      </c>
      <c r="AA36" s="10">
        <v>183.32357564302345</v>
      </c>
      <c r="AB36" s="10">
        <f t="shared" si="2"/>
        <v>337.35570574998837</v>
      </c>
      <c r="AC36" s="10">
        <f t="shared" si="3"/>
        <v>476.60904363296191</v>
      </c>
      <c r="AD36" s="10">
        <v>108.75206590587584</v>
      </c>
      <c r="AE36" s="10">
        <v>487.42359967681909</v>
      </c>
    </row>
    <row r="37" spans="1:31" ht="17" customHeight="1" x14ac:dyDescent="0.2">
      <c r="A37" s="148"/>
      <c r="B37" s="154"/>
      <c r="C37" s="124"/>
      <c r="D37" s="124"/>
      <c r="E37" s="134"/>
      <c r="G37" s="103">
        <v>33</v>
      </c>
      <c r="H37" s="8">
        <v>142.1</v>
      </c>
      <c r="I37" s="8">
        <f t="shared" si="0"/>
        <v>29.099999999999994</v>
      </c>
      <c r="J37" s="8">
        <v>2.5986708320705758</v>
      </c>
      <c r="K37" s="8">
        <v>2.5674280610973792</v>
      </c>
      <c r="L37" s="8">
        <v>-27.389056953000001</v>
      </c>
      <c r="N37" s="12">
        <v>51.210120185535231</v>
      </c>
      <c r="O37" s="12">
        <v>1.0356842012163892</v>
      </c>
      <c r="P37" s="12">
        <v>24.484987463135614</v>
      </c>
      <c r="Q37" s="12">
        <v>6.4561579955970876</v>
      </c>
      <c r="R37" s="9">
        <v>2.2533887833139189E-2</v>
      </c>
      <c r="S37" s="12">
        <v>1.7591498929188167</v>
      </c>
      <c r="T37" s="12">
        <v>0.67361058802004914</v>
      </c>
      <c r="U37" s="12">
        <v>0.50059109582845729</v>
      </c>
      <c r="V37" s="12">
        <v>3.3717253897046056</v>
      </c>
      <c r="W37" s="12">
        <v>0.1484878585509227</v>
      </c>
      <c r="X37" s="12">
        <f t="shared" si="1"/>
        <v>1.2022596547290685</v>
      </c>
      <c r="Y37" s="12"/>
      <c r="Z37" s="10">
        <v>387.73635601348929</v>
      </c>
      <c r="AA37" s="10">
        <v>140.50337550929146</v>
      </c>
      <c r="AB37" s="10">
        <f t="shared" si="2"/>
        <v>174.51527169589477</v>
      </c>
      <c r="AC37" s="10">
        <f t="shared" si="3"/>
        <v>648.03219716652234</v>
      </c>
      <c r="AD37" s="10">
        <v>173.11064669850202</v>
      </c>
      <c r="AE37" s="10">
        <v>151.87491391592528</v>
      </c>
    </row>
    <row r="38" spans="1:31" ht="17" customHeight="1" x14ac:dyDescent="0.2">
      <c r="A38" s="148"/>
      <c r="B38" s="154"/>
      <c r="C38" s="124"/>
      <c r="D38" s="124"/>
      <c r="E38" s="134"/>
      <c r="G38" s="103">
        <v>34</v>
      </c>
      <c r="H38" s="8">
        <v>142.65</v>
      </c>
      <c r="I38" s="8">
        <f t="shared" si="0"/>
        <v>28.549999999999983</v>
      </c>
      <c r="J38" s="8">
        <v>4.1384808247422677</v>
      </c>
      <c r="K38" s="8">
        <v>3.9424626697186502</v>
      </c>
      <c r="L38" s="8">
        <v>-27.472236964</v>
      </c>
      <c r="N38" s="12">
        <v>45.89338364378407</v>
      </c>
      <c r="O38" s="12">
        <v>0.92869715451098533</v>
      </c>
      <c r="P38" s="12">
        <v>21.132644094327762</v>
      </c>
      <c r="Q38" s="12">
        <v>7.3383362959047966</v>
      </c>
      <c r="R38" s="9">
        <v>3.2253357536004973E-2</v>
      </c>
      <c r="S38" s="12">
        <v>1.7078309053074845</v>
      </c>
      <c r="T38" s="12">
        <v>2.6537865060847348</v>
      </c>
      <c r="U38" s="12">
        <v>0.4679643709391163</v>
      </c>
      <c r="V38" s="12">
        <v>2.8899343130085833</v>
      </c>
      <c r="W38" s="12">
        <v>0.26081067188023799</v>
      </c>
      <c r="X38" s="12">
        <f t="shared" si="1"/>
        <v>4.7364760965353652</v>
      </c>
      <c r="Y38" s="12"/>
      <c r="Z38" s="10">
        <v>315.46146820330353</v>
      </c>
      <c r="AA38" s="10">
        <v>119.50971113771965</v>
      </c>
      <c r="AB38" s="10">
        <f t="shared" si="2"/>
        <v>249.78838517261804</v>
      </c>
      <c r="AC38" s="10">
        <f t="shared" si="3"/>
        <v>1138.2325423264535</v>
      </c>
      <c r="AD38" s="10">
        <v>175.63129291158785</v>
      </c>
      <c r="AE38" s="10">
        <v>137.10979502467657</v>
      </c>
    </row>
    <row r="39" spans="1:31" ht="17" customHeight="1" x14ac:dyDescent="0.2">
      <c r="A39" s="148"/>
      <c r="B39" s="154"/>
      <c r="C39" s="124"/>
      <c r="D39" s="124"/>
      <c r="E39" s="134"/>
      <c r="G39" s="103">
        <v>35</v>
      </c>
      <c r="H39" s="8">
        <v>143.15</v>
      </c>
      <c r="I39" s="8">
        <f t="shared" si="0"/>
        <v>28.049999999999983</v>
      </c>
      <c r="J39" s="8">
        <v>3.3649930413398685</v>
      </c>
      <c r="K39" s="8">
        <v>3.2856095474904432</v>
      </c>
      <c r="L39" s="8">
        <v>-27.813250748999998</v>
      </c>
      <c r="N39" s="12">
        <v>48.442531055839481</v>
      </c>
      <c r="O39" s="12">
        <v>0.9843456417501365</v>
      </c>
      <c r="P39" s="12">
        <v>22.555431067286179</v>
      </c>
      <c r="Q39" s="12">
        <v>7.2975086963146083</v>
      </c>
      <c r="R39" s="9">
        <v>2.9227483747760425E-2</v>
      </c>
      <c r="S39" s="12">
        <v>1.8139937796009864</v>
      </c>
      <c r="T39" s="12">
        <v>1.3217723734922286</v>
      </c>
      <c r="U39" s="12">
        <v>0.49044737396429844</v>
      </c>
      <c r="V39" s="12">
        <v>3.1428131948453881</v>
      </c>
      <c r="W39" s="12">
        <v>0.25553206932210776</v>
      </c>
      <c r="X39" s="12">
        <f t="shared" si="1"/>
        <v>2.3590983064207571</v>
      </c>
      <c r="Y39" s="12"/>
      <c r="Z39" s="10">
        <v>315.68100700525895</v>
      </c>
      <c r="AA39" s="10">
        <v>148.71629384705736</v>
      </c>
      <c r="AB39" s="10">
        <f t="shared" si="2"/>
        <v>226.35429380839292</v>
      </c>
      <c r="AC39" s="10">
        <f t="shared" si="3"/>
        <v>1115.195612256236</v>
      </c>
      <c r="AD39" s="10">
        <v>153.13206367953615</v>
      </c>
      <c r="AE39" s="10">
        <v>256.22211158118267</v>
      </c>
    </row>
    <row r="40" spans="1:31" ht="17" customHeight="1" thickBot="1" x14ac:dyDescent="0.25">
      <c r="A40" s="149"/>
      <c r="B40" s="154"/>
      <c r="C40" s="125"/>
      <c r="D40" s="125"/>
      <c r="E40" s="135"/>
      <c r="F40" s="60" t="s">
        <v>59</v>
      </c>
      <c r="G40" s="104">
        <v>36</v>
      </c>
      <c r="H40" s="39">
        <v>143.65</v>
      </c>
      <c r="I40" s="39">
        <f t="shared" si="0"/>
        <v>27.549999999999983</v>
      </c>
      <c r="J40" s="39">
        <v>3.2982870833333329</v>
      </c>
      <c r="K40" s="39">
        <v>3.1536477241322469</v>
      </c>
      <c r="L40" s="39">
        <v>-27.861814991999999</v>
      </c>
      <c r="M40" s="39"/>
      <c r="N40" s="40">
        <v>49.0533303469714</v>
      </c>
      <c r="O40" s="40">
        <v>0.97119578826449615</v>
      </c>
      <c r="P40" s="40">
        <v>22.424667361402228</v>
      </c>
      <c r="Q40" s="40">
        <v>6.1285359166079383</v>
      </c>
      <c r="R40" s="41">
        <v>2.845739348027616E-2</v>
      </c>
      <c r="S40" s="40">
        <v>1.8228858157932022</v>
      </c>
      <c r="T40" s="40">
        <v>2.4570198586106216</v>
      </c>
      <c r="U40" s="40">
        <v>0.51851031097917744</v>
      </c>
      <c r="V40" s="40">
        <v>3.04620306085015</v>
      </c>
      <c r="W40" s="40">
        <v>0.25523356491080496</v>
      </c>
      <c r="X40" s="40">
        <f t="shared" si="1"/>
        <v>4.3852871368283024</v>
      </c>
      <c r="Y40" s="40"/>
      <c r="Z40" s="42">
        <v>260.24627884160384</v>
      </c>
      <c r="AA40" s="42">
        <v>114.43108435805759</v>
      </c>
      <c r="AB40" s="42">
        <f t="shared" si="2"/>
        <v>220.39027582554235</v>
      </c>
      <c r="AC40" s="42">
        <f t="shared" si="3"/>
        <v>1113.8928763193842</v>
      </c>
      <c r="AD40" s="42">
        <v>190.32585703010591</v>
      </c>
      <c r="AE40" s="42">
        <v>146.68021600741096</v>
      </c>
    </row>
    <row r="41" spans="1:31" ht="17" customHeight="1" x14ac:dyDescent="0.2">
      <c r="A41" s="118" t="s">
        <v>9</v>
      </c>
      <c r="B41" s="154"/>
      <c r="C41" s="123" t="s">
        <v>43</v>
      </c>
      <c r="D41" s="123" t="s">
        <v>46</v>
      </c>
      <c r="E41" s="126" t="s">
        <v>25</v>
      </c>
      <c r="G41" s="105">
        <v>37</v>
      </c>
      <c r="H41" s="61">
        <v>143.78</v>
      </c>
      <c r="I41" s="61">
        <f t="shared" si="0"/>
        <v>27.419999999999987</v>
      </c>
      <c r="J41" s="61">
        <v>3.0914038931750736</v>
      </c>
      <c r="K41" s="61">
        <v>3.0409625695839564</v>
      </c>
      <c r="L41" s="61">
        <v>-27.381125867999998</v>
      </c>
      <c r="M41" s="61"/>
      <c r="N41" s="62">
        <v>50.453183583511418</v>
      </c>
      <c r="O41" s="62">
        <v>1.0052440426218299</v>
      </c>
      <c r="P41" s="62">
        <v>23.418501867464656</v>
      </c>
      <c r="Q41" s="62">
        <v>5.8818274718578394</v>
      </c>
      <c r="R41" s="63">
        <v>2.4380548264049409E-2</v>
      </c>
      <c r="S41" s="62">
        <v>1.8496808550496848</v>
      </c>
      <c r="T41" s="62">
        <v>0.91420029285416859</v>
      </c>
      <c r="U41" s="62">
        <v>0.54436731468466248</v>
      </c>
      <c r="V41" s="62">
        <v>3.2464192756646368</v>
      </c>
      <c r="W41" s="62">
        <v>0.21666203311790633</v>
      </c>
      <c r="X41" s="62">
        <f t="shared" si="1"/>
        <v>1.6316639732025005</v>
      </c>
      <c r="Y41" s="62"/>
      <c r="Z41" s="64">
        <v>364.46137125194144</v>
      </c>
      <c r="AA41" s="64">
        <v>128.74267503049057</v>
      </c>
      <c r="AB41" s="64">
        <f t="shared" si="2"/>
        <v>188.81686266930913</v>
      </c>
      <c r="AC41" s="64">
        <f t="shared" si="3"/>
        <v>945.55861155349794</v>
      </c>
      <c r="AD41" s="64">
        <v>180.37641066492316</v>
      </c>
      <c r="AE41" s="64">
        <v>142.53580417944642</v>
      </c>
    </row>
    <row r="42" spans="1:31" ht="17" customHeight="1" x14ac:dyDescent="0.2">
      <c r="A42" s="119"/>
      <c r="B42" s="154"/>
      <c r="C42" s="124"/>
      <c r="D42" s="124"/>
      <c r="E42" s="127"/>
      <c r="G42" s="103">
        <v>38</v>
      </c>
      <c r="H42" s="8">
        <v>144.28</v>
      </c>
      <c r="I42" s="8">
        <f t="shared" si="0"/>
        <v>26.919999999999987</v>
      </c>
      <c r="J42" s="8">
        <v>2.6231513167048051</v>
      </c>
      <c r="K42" s="8">
        <v>2.6098694109419345</v>
      </c>
      <c r="L42" s="8">
        <v>-27.472309940999999</v>
      </c>
      <c r="N42" s="12">
        <v>49.660586951148851</v>
      </c>
      <c r="O42" s="12">
        <v>0.9841164580810533</v>
      </c>
      <c r="P42" s="12">
        <v>23.086899903437853</v>
      </c>
      <c r="Q42" s="12">
        <v>5.6335511902283528</v>
      </c>
      <c r="R42" s="9">
        <v>2.1426609901475786E-2</v>
      </c>
      <c r="S42" s="12">
        <v>1.7821919232033234</v>
      </c>
      <c r="T42" s="12">
        <v>0.28369238764209559</v>
      </c>
      <c r="U42" s="12">
        <v>0.51245410337499464</v>
      </c>
      <c r="V42" s="12">
        <v>3.1474936866973078</v>
      </c>
      <c r="W42" s="12">
        <v>0.15483062045324808</v>
      </c>
      <c r="X42" s="12">
        <f t="shared" si="1"/>
        <v>0.50633395329839936</v>
      </c>
      <c r="Y42" s="12"/>
      <c r="Z42" s="10">
        <v>381.97772972195639</v>
      </c>
      <c r="AA42" s="10">
        <v>130.88324343577835</v>
      </c>
      <c r="AB42" s="10">
        <f t="shared" si="2"/>
        <v>165.93988024467231</v>
      </c>
      <c r="AC42" s="10">
        <f t="shared" si="3"/>
        <v>675.71334208826977</v>
      </c>
      <c r="AD42" s="10">
        <v>153.61303168324869</v>
      </c>
      <c r="AE42" s="10">
        <v>146.27020748657617</v>
      </c>
    </row>
    <row r="43" spans="1:31" ht="17" customHeight="1" x14ac:dyDescent="0.2">
      <c r="A43" s="119"/>
      <c r="B43" s="154"/>
      <c r="C43" s="124"/>
      <c r="D43" s="124"/>
      <c r="E43" s="127"/>
      <c r="G43" s="103">
        <v>39</v>
      </c>
      <c r="H43" s="8">
        <v>144.78</v>
      </c>
      <c r="I43" s="8">
        <f t="shared" si="0"/>
        <v>26.419999999999987</v>
      </c>
      <c r="J43" s="8">
        <v>2.3854510044576522</v>
      </c>
      <c r="K43" s="8">
        <v>2.3722877761470276</v>
      </c>
      <c r="L43" s="8">
        <v>-27.270124112999998</v>
      </c>
      <c r="N43" s="12">
        <v>51.652521431435765</v>
      </c>
      <c r="O43" s="12">
        <v>1.0447149479981461</v>
      </c>
      <c r="P43" s="12">
        <v>23.86812924613918</v>
      </c>
      <c r="Q43" s="12">
        <v>6.2517585473300654</v>
      </c>
      <c r="R43" s="9">
        <v>2.272876719198207E-2</v>
      </c>
      <c r="S43" s="12">
        <v>1.8333193530621681</v>
      </c>
      <c r="T43" s="12">
        <v>0.30917370095812563</v>
      </c>
      <c r="U43" s="12">
        <v>0.49243843813969296</v>
      </c>
      <c r="V43" s="12">
        <v>3.2819153421011404</v>
      </c>
      <c r="W43" s="12">
        <v>0.15645733075245369</v>
      </c>
      <c r="X43" s="12">
        <f t="shared" si="1"/>
        <v>0.55181298152956149</v>
      </c>
      <c r="Y43" s="12"/>
      <c r="Z43" s="10">
        <v>261.28399011541427</v>
      </c>
      <c r="AA43" s="10">
        <v>74.756598863611615</v>
      </c>
      <c r="AB43" s="10">
        <f t="shared" si="2"/>
        <v>176.02452853200856</v>
      </c>
      <c r="AC43" s="10">
        <f t="shared" si="3"/>
        <v>682.81264744316593</v>
      </c>
      <c r="AD43" s="10">
        <v>193.02993703716368</v>
      </c>
      <c r="AE43" s="10">
        <v>110.19147361851536</v>
      </c>
    </row>
    <row r="44" spans="1:31" ht="17" customHeight="1" x14ac:dyDescent="0.2">
      <c r="A44" s="119"/>
      <c r="B44" s="154"/>
      <c r="C44" s="124"/>
      <c r="D44" s="124"/>
      <c r="E44" s="127"/>
      <c r="G44" s="103">
        <v>40</v>
      </c>
      <c r="H44" s="8">
        <v>144.84</v>
      </c>
      <c r="I44" s="8">
        <f t="shared" si="0"/>
        <v>26.359999999999985</v>
      </c>
      <c r="J44" s="8">
        <v>2.4791395851063829</v>
      </c>
      <c r="K44" s="8">
        <v>2.4595614975645841</v>
      </c>
      <c r="L44" s="8">
        <v>-26.767116307999999</v>
      </c>
      <c r="N44" s="12">
        <v>51.923456471538273</v>
      </c>
      <c r="O44" s="12">
        <v>1.0405188043089071</v>
      </c>
      <c r="P44" s="12">
        <v>23.895926308560789</v>
      </c>
      <c r="Q44" s="12">
        <v>6.2653627112375219</v>
      </c>
      <c r="R44" s="9">
        <v>2.3161041101556153E-2</v>
      </c>
      <c r="S44" s="12">
        <v>1.8273734219667088</v>
      </c>
      <c r="T44" s="12">
        <v>0.44246601376658135</v>
      </c>
      <c r="U44" s="12">
        <v>0.53334219687708329</v>
      </c>
      <c r="V44" s="12">
        <v>3.3431257647076298</v>
      </c>
      <c r="W44" s="12">
        <v>0.16152282864285833</v>
      </c>
      <c r="X44" s="12">
        <f t="shared" si="1"/>
        <v>0.78971299798589911</v>
      </c>
      <c r="Y44" s="12"/>
      <c r="Z44" s="10">
        <v>387.31182619525919</v>
      </c>
      <c r="AA44" s="10">
        <v>140.57926295201372</v>
      </c>
      <c r="AB44" s="10">
        <f t="shared" si="2"/>
        <v>179.3723040838787</v>
      </c>
      <c r="AC44" s="10">
        <f t="shared" si="3"/>
        <v>704.91954399144879</v>
      </c>
      <c r="AD44" s="10">
        <v>161.1713926700578</v>
      </c>
      <c r="AE44" s="10">
        <v>149.93103425890553</v>
      </c>
    </row>
    <row r="45" spans="1:31" ht="17" customHeight="1" x14ac:dyDescent="0.2">
      <c r="A45" s="119"/>
      <c r="B45" s="154"/>
      <c r="C45" s="124"/>
      <c r="D45" s="124"/>
      <c r="E45" s="127"/>
      <c r="G45" s="103">
        <v>41</v>
      </c>
      <c r="H45" s="8">
        <v>145.34</v>
      </c>
      <c r="I45" s="8">
        <f t="shared" si="0"/>
        <v>25.859999999999985</v>
      </c>
      <c r="J45" s="8">
        <v>2.3144512411122142</v>
      </c>
      <c r="K45" s="8">
        <v>2.2938575425946075</v>
      </c>
      <c r="L45" s="8">
        <v>-27.358332636</v>
      </c>
      <c r="N45" s="12">
        <v>52.507223541267507</v>
      </c>
      <c r="O45" s="12">
        <v>1.0577222312568495</v>
      </c>
      <c r="P45" s="12">
        <v>23.78723929134474</v>
      </c>
      <c r="Q45" s="12">
        <v>5.7237180775611787</v>
      </c>
      <c r="R45" s="9">
        <v>2.2019420030666384E-2</v>
      </c>
      <c r="S45" s="12">
        <v>1.8444659735535363</v>
      </c>
      <c r="T45" s="12">
        <v>0.49853648381087901</v>
      </c>
      <c r="U45" s="12">
        <v>0.55939482407704078</v>
      </c>
      <c r="V45" s="12">
        <v>3.3423363114502616</v>
      </c>
      <c r="W45" s="12">
        <v>0.16282626139001077</v>
      </c>
      <c r="X45" s="12">
        <f t="shared" si="1"/>
        <v>0.88978752940633965</v>
      </c>
      <c r="Y45" s="12"/>
      <c r="Z45" s="10">
        <v>453.68807052310393</v>
      </c>
      <c r="AA45" s="10">
        <v>140.52082792012106</v>
      </c>
      <c r="AB45" s="10">
        <f t="shared" si="2"/>
        <v>170.53093978689793</v>
      </c>
      <c r="AC45" s="10">
        <f t="shared" si="3"/>
        <v>710.60799822089893</v>
      </c>
      <c r="AD45" s="10">
        <v>171.62106587390275</v>
      </c>
      <c r="AE45" s="10">
        <v>178.40317021734262</v>
      </c>
    </row>
    <row r="46" spans="1:31" ht="17" customHeight="1" x14ac:dyDescent="0.2">
      <c r="A46" s="119"/>
      <c r="B46" s="154"/>
      <c r="C46" s="124"/>
      <c r="D46" s="124"/>
      <c r="E46" s="127"/>
      <c r="G46" s="103">
        <v>42</v>
      </c>
      <c r="H46" s="8">
        <v>145.69</v>
      </c>
      <c r="I46" s="8">
        <f t="shared" si="0"/>
        <v>25.509999999999991</v>
      </c>
      <c r="J46" s="8">
        <v>2.5473589184952976</v>
      </c>
      <c r="K46" s="8">
        <v>2.527628958702937</v>
      </c>
      <c r="L46" s="8">
        <v>-27.043420609999998</v>
      </c>
      <c r="N46" s="12">
        <v>52.111328791916954</v>
      </c>
      <c r="O46" s="12">
        <v>1.030074005414263</v>
      </c>
      <c r="P46" s="12">
        <v>23.451035506850857</v>
      </c>
      <c r="Q46" s="12">
        <v>5.6832657585924631</v>
      </c>
      <c r="R46" s="9">
        <v>2.2537002055340247E-2</v>
      </c>
      <c r="S46" s="12">
        <v>1.8502085232489243</v>
      </c>
      <c r="T46" s="12">
        <v>0.43395699295063972</v>
      </c>
      <c r="U46" s="12">
        <v>0.53206339703258054</v>
      </c>
      <c r="V46" s="12">
        <v>3.2837436383026399</v>
      </c>
      <c r="W46" s="12">
        <v>0.16750160204651218</v>
      </c>
      <c r="X46" s="12">
        <f t="shared" si="1"/>
        <v>0.77452610423720414</v>
      </c>
      <c r="Y46" s="12"/>
      <c r="Z46" s="10">
        <v>396.99435421252741</v>
      </c>
      <c r="AA46" s="10">
        <v>129.73438801646796</v>
      </c>
      <c r="AB46" s="10">
        <f t="shared" si="2"/>
        <v>174.53939000772641</v>
      </c>
      <c r="AC46" s="10">
        <f t="shared" si="3"/>
        <v>731.01216666740891</v>
      </c>
      <c r="AD46" s="10">
        <v>168.61867943236601</v>
      </c>
      <c r="AE46" s="10">
        <v>156.00564543601976</v>
      </c>
    </row>
    <row r="47" spans="1:31" ht="17" customHeight="1" x14ac:dyDescent="0.2">
      <c r="A47" s="119"/>
      <c r="B47" s="154"/>
      <c r="C47" s="124"/>
      <c r="D47" s="124"/>
      <c r="E47" s="127"/>
      <c r="G47" s="103">
        <v>43</v>
      </c>
      <c r="H47" s="8">
        <v>146.19</v>
      </c>
      <c r="I47" s="8">
        <f t="shared" si="0"/>
        <v>25.009999999999991</v>
      </c>
      <c r="J47" s="8">
        <v>2.3354385999999994</v>
      </c>
      <c r="K47" s="8">
        <v>2.3209056081077994</v>
      </c>
      <c r="L47" s="8">
        <v>-27.548625179999998</v>
      </c>
      <c r="N47" s="12">
        <v>51.942427920754902</v>
      </c>
      <c r="O47" s="12">
        <v>1.0343047037432873</v>
      </c>
      <c r="P47" s="12">
        <v>23.616437510661868</v>
      </c>
      <c r="Q47" s="12">
        <v>5.6336748886135446</v>
      </c>
      <c r="R47" s="9">
        <v>2.2492377567550372E-2</v>
      </c>
      <c r="S47" s="12">
        <v>1.8760001835040274</v>
      </c>
      <c r="T47" s="12">
        <v>0.34865605262389243</v>
      </c>
      <c r="U47" s="12">
        <v>0.54012373038242278</v>
      </c>
      <c r="V47" s="12">
        <v>3.3503512693700266</v>
      </c>
      <c r="W47" s="12">
        <v>0.146053537463778</v>
      </c>
      <c r="X47" s="12">
        <f t="shared" si="1"/>
        <v>0.62228105214154483</v>
      </c>
      <c r="Y47" s="12"/>
      <c r="Z47" s="10">
        <v>247.27131179599749</v>
      </c>
      <c r="AA47" s="10">
        <v>117.5838967894382</v>
      </c>
      <c r="AB47" s="10">
        <f t="shared" si="2"/>
        <v>174.19379253832358</v>
      </c>
      <c r="AC47" s="10">
        <f t="shared" si="3"/>
        <v>637.40830873479456</v>
      </c>
      <c r="AD47" s="10">
        <v>156.0772375438718</v>
      </c>
      <c r="AE47" s="10">
        <v>156.70260064752674</v>
      </c>
    </row>
    <row r="48" spans="1:31" ht="17" customHeight="1" x14ac:dyDescent="0.2">
      <c r="A48" s="119"/>
      <c r="B48" s="154"/>
      <c r="C48" s="124"/>
      <c r="D48" s="124"/>
      <c r="E48" s="127"/>
      <c r="G48" s="103">
        <v>44</v>
      </c>
      <c r="H48" s="8">
        <v>146.69</v>
      </c>
      <c r="I48" s="8">
        <f t="shared" si="0"/>
        <v>24.509999999999991</v>
      </c>
      <c r="J48" s="8">
        <v>2.1563731633911365</v>
      </c>
      <c r="K48" s="8">
        <v>2.1380629611864834</v>
      </c>
      <c r="L48" s="8">
        <v>-27.203719943999999</v>
      </c>
      <c r="N48" s="12">
        <v>51.918619040558163</v>
      </c>
      <c r="O48" s="12">
        <v>1.0350665471621632</v>
      </c>
      <c r="P48" s="12">
        <v>23.552954679396819</v>
      </c>
      <c r="Q48" s="12">
        <v>5.765868280045777</v>
      </c>
      <c r="R48" s="9">
        <v>2.2335266159774003E-2</v>
      </c>
      <c r="S48" s="12">
        <v>1.8579643652182547</v>
      </c>
      <c r="T48" s="12">
        <v>0.47575115755012926</v>
      </c>
      <c r="U48" s="12">
        <v>0.53542196873221226</v>
      </c>
      <c r="V48" s="12">
        <v>3.3829960031531012</v>
      </c>
      <c r="W48" s="12">
        <v>0.1486957635016849</v>
      </c>
      <c r="X48" s="12">
        <f t="shared" si="1"/>
        <v>0.84912029677916667</v>
      </c>
      <c r="Y48" s="12"/>
      <c r="Z48" s="10">
        <v>420.54365570804254</v>
      </c>
      <c r="AA48" s="10">
        <v>131.44020059507815</v>
      </c>
      <c r="AB48" s="10">
        <f t="shared" si="2"/>
        <v>172.97703224300093</v>
      </c>
      <c r="AC48" s="10">
        <f t="shared" si="3"/>
        <v>648.93953803168824</v>
      </c>
      <c r="AD48" s="10">
        <v>175.35051848507362</v>
      </c>
      <c r="AE48" s="10">
        <v>155.35568768829737</v>
      </c>
    </row>
    <row r="49" spans="1:31" ht="17" customHeight="1" x14ac:dyDescent="0.2">
      <c r="A49" s="119"/>
      <c r="B49" s="154"/>
      <c r="C49" s="124"/>
      <c r="D49" s="124"/>
      <c r="E49" s="127"/>
      <c r="G49" s="103">
        <v>45</v>
      </c>
      <c r="H49" s="8">
        <v>146.82</v>
      </c>
      <c r="I49" s="8">
        <f t="shared" si="0"/>
        <v>24.379999999999995</v>
      </c>
      <c r="J49" s="71">
        <f>AVERAGE(J48,J50)</f>
        <v>2.1273761959992461</v>
      </c>
      <c r="K49" s="71">
        <f t="shared" ref="K49:L49" si="4">AVERAGE(K48,K50)</f>
        <v>2.1127607131286008</v>
      </c>
      <c r="L49" s="71">
        <f t="shared" si="4"/>
        <v>-27.2924240205</v>
      </c>
      <c r="N49" s="12">
        <v>51.621661512495535</v>
      </c>
      <c r="O49" s="12">
        <v>1.0239358580318936</v>
      </c>
      <c r="P49" s="12">
        <v>23.321273649729363</v>
      </c>
      <c r="Q49" s="12">
        <v>5.7243488625537893</v>
      </c>
      <c r="R49" s="9">
        <v>2.1426205852901007E-2</v>
      </c>
      <c r="S49" s="12">
        <v>1.8090704366012449</v>
      </c>
      <c r="T49" s="12">
        <v>0.30210710324989554</v>
      </c>
      <c r="U49" s="12">
        <v>0.53949800247455315</v>
      </c>
      <c r="V49" s="12">
        <v>3.2969615258943228</v>
      </c>
      <c r="W49" s="12">
        <v>0.1478478741774695</v>
      </c>
      <c r="X49" s="12">
        <f t="shared" si="1"/>
        <v>0.53920052342408842</v>
      </c>
      <c r="Y49" s="12"/>
      <c r="Z49" s="10">
        <v>392.91065678833502</v>
      </c>
      <c r="AA49" s="10">
        <v>135.47719465386612</v>
      </c>
      <c r="AB49" s="10">
        <f t="shared" si="2"/>
        <v>165.93675106220152</v>
      </c>
      <c r="AC49" s="10">
        <f t="shared" si="3"/>
        <v>645.2391709640541</v>
      </c>
      <c r="AD49" s="10">
        <v>162.13755585385624</v>
      </c>
      <c r="AE49" s="10">
        <v>159.10841711870015</v>
      </c>
    </row>
    <row r="50" spans="1:31" ht="17" customHeight="1" x14ac:dyDescent="0.2">
      <c r="A50" s="119"/>
      <c r="B50" s="154"/>
      <c r="C50" s="124"/>
      <c r="D50" s="124"/>
      <c r="E50" s="127"/>
      <c r="G50" s="103">
        <v>46</v>
      </c>
      <c r="H50" s="8">
        <v>147.32</v>
      </c>
      <c r="I50" s="8">
        <f t="shared" si="0"/>
        <v>23.879999999999995</v>
      </c>
      <c r="J50" s="8">
        <v>2.0983792286073562</v>
      </c>
      <c r="K50" s="8">
        <v>2.0874584650707182</v>
      </c>
      <c r="L50" s="8">
        <v>-27.381128097000001</v>
      </c>
      <c r="N50" s="12">
        <v>50.803965569670488</v>
      </c>
      <c r="O50" s="12">
        <v>1.0114408499221266</v>
      </c>
      <c r="P50" s="12">
        <v>23.530694208927937</v>
      </c>
      <c r="Q50" s="12">
        <v>5.6503026883186003</v>
      </c>
      <c r="R50" s="9">
        <v>2.0447795279851824E-2</v>
      </c>
      <c r="S50" s="12">
        <v>1.8040653923062442</v>
      </c>
      <c r="T50" s="12">
        <v>0.29159472048663837</v>
      </c>
      <c r="U50" s="12">
        <v>0.51983688528142813</v>
      </c>
      <c r="V50" s="12">
        <v>3.3150748991065062</v>
      </c>
      <c r="W50" s="12">
        <v>0.13877695332785114</v>
      </c>
      <c r="X50" s="12">
        <f t="shared" si="1"/>
        <v>0.52043803082657414</v>
      </c>
      <c r="Y50" s="12"/>
      <c r="Z50" s="10">
        <v>346.61282439398002</v>
      </c>
      <c r="AA50" s="10">
        <v>119.68444319514505</v>
      </c>
      <c r="AB50" s="10">
        <f t="shared" si="2"/>
        <v>158.35938189048201</v>
      </c>
      <c r="AC50" s="10">
        <f t="shared" si="3"/>
        <v>605.6517674829413</v>
      </c>
      <c r="AD50" s="10">
        <v>306.94602142363783</v>
      </c>
      <c r="AE50" s="10">
        <v>160.12680713505446</v>
      </c>
    </row>
    <row r="51" spans="1:31" ht="17" customHeight="1" x14ac:dyDescent="0.2">
      <c r="A51" s="119"/>
      <c r="B51" s="154"/>
      <c r="C51" s="124"/>
      <c r="D51" s="124"/>
      <c r="E51" s="127"/>
      <c r="G51" s="103">
        <v>47</v>
      </c>
      <c r="H51" s="8">
        <v>147.82</v>
      </c>
      <c r="I51" s="8">
        <f t="shared" si="0"/>
        <v>23.379999999999995</v>
      </c>
      <c r="J51" s="8">
        <v>2.8608317758250488</v>
      </c>
      <c r="K51" s="8">
        <v>2.8017226242903437</v>
      </c>
      <c r="L51" s="8">
        <v>-27.455461121999999</v>
      </c>
      <c r="N51" s="12">
        <v>50.079084944782046</v>
      </c>
      <c r="O51" s="12">
        <v>0.9866976753108877</v>
      </c>
      <c r="P51" s="12">
        <v>23.100674370965532</v>
      </c>
      <c r="Q51" s="12">
        <v>6.4538188284446916</v>
      </c>
      <c r="R51" s="9">
        <v>2.6384451809049952E-2</v>
      </c>
      <c r="S51" s="12">
        <v>1.8778307678909922</v>
      </c>
      <c r="T51" s="12">
        <v>1.1576386978571283</v>
      </c>
      <c r="U51" s="12">
        <v>0.50917448989087777</v>
      </c>
      <c r="V51" s="12">
        <v>3.2235949591809145</v>
      </c>
      <c r="W51" s="12">
        <v>0.22016372221915081</v>
      </c>
      <c r="X51" s="12">
        <f t="shared" si="1"/>
        <v>2.066152649526487</v>
      </c>
      <c r="Y51" s="12"/>
      <c r="Z51" s="10">
        <v>364.01368783529955</v>
      </c>
      <c r="AA51" s="10">
        <v>127.29210389517128</v>
      </c>
      <c r="AB51" s="10">
        <f t="shared" si="2"/>
        <v>204.33623394681396</v>
      </c>
      <c r="AC51" s="10">
        <f t="shared" si="3"/>
        <v>960.84071814604022</v>
      </c>
      <c r="AD51" s="10">
        <v>172.59400617481151</v>
      </c>
      <c r="AE51" s="10">
        <v>147.34776874073944</v>
      </c>
    </row>
    <row r="52" spans="1:31" ht="17" customHeight="1" x14ac:dyDescent="0.2">
      <c r="A52" s="119"/>
      <c r="B52" s="154"/>
      <c r="C52" s="124"/>
      <c r="D52" s="124"/>
      <c r="E52" s="127"/>
      <c r="G52" s="103">
        <v>48</v>
      </c>
      <c r="H52" s="8">
        <v>147.94</v>
      </c>
      <c r="I52" s="8">
        <f t="shared" si="0"/>
        <v>23.259999999999991</v>
      </c>
      <c r="J52" s="8">
        <v>2.5280090021011161</v>
      </c>
      <c r="K52" s="8">
        <v>2.4984340576501087</v>
      </c>
      <c r="L52" s="8">
        <v>-27.344457137999999</v>
      </c>
      <c r="N52" s="12">
        <v>51.499288594051336</v>
      </c>
      <c r="O52" s="12">
        <v>1.0132531555921456</v>
      </c>
      <c r="P52" s="12">
        <v>23.454523160537885</v>
      </c>
      <c r="Q52" s="12">
        <v>5.8099474486482787</v>
      </c>
      <c r="R52" s="9">
        <v>2.4254292599216697E-2</v>
      </c>
      <c r="S52" s="12">
        <v>1.8512966134273809</v>
      </c>
      <c r="T52" s="12">
        <v>0.65547472955631758</v>
      </c>
      <c r="U52" s="12">
        <v>0.53641087939545851</v>
      </c>
      <c r="V52" s="12">
        <v>3.3605836212162536</v>
      </c>
      <c r="W52" s="12">
        <v>0.1652996610474233</v>
      </c>
      <c r="X52" s="12">
        <f t="shared" si="1"/>
        <v>1.1698907886177001</v>
      </c>
      <c r="Y52" s="12"/>
      <c r="Z52" s="10">
        <v>396.97840566386321</v>
      </c>
      <c r="AA52" s="10">
        <v>137.41107899985667</v>
      </c>
      <c r="AB52" s="10">
        <f t="shared" si="2"/>
        <v>187.83906683511563</v>
      </c>
      <c r="AC52" s="10">
        <f t="shared" si="3"/>
        <v>721.40243373977523</v>
      </c>
      <c r="AD52" s="10">
        <v>163.89299128161662</v>
      </c>
      <c r="AE52" s="10">
        <v>151.01670798093906</v>
      </c>
    </row>
    <row r="53" spans="1:31" ht="17" customHeight="1" x14ac:dyDescent="0.2">
      <c r="A53" s="119"/>
      <c r="B53" s="154"/>
      <c r="C53" s="124"/>
      <c r="D53" s="124"/>
      <c r="E53" s="127"/>
      <c r="G53" s="103">
        <v>49</v>
      </c>
      <c r="H53" s="8">
        <v>148.85</v>
      </c>
      <c r="I53" s="8">
        <f t="shared" si="0"/>
        <v>22.349999999999994</v>
      </c>
      <c r="J53" s="8">
        <v>2.5913147999999997</v>
      </c>
      <c r="K53" s="8">
        <v>2.5641675680170684</v>
      </c>
      <c r="L53" s="8">
        <v>-26.936464105999999</v>
      </c>
      <c r="N53" s="12">
        <v>48.71518970239012</v>
      </c>
      <c r="O53" s="12">
        <v>0.95938930946486634</v>
      </c>
      <c r="P53" s="12">
        <v>22.594097077535576</v>
      </c>
      <c r="Q53" s="12">
        <v>5.711330982453859</v>
      </c>
      <c r="R53" s="9">
        <v>2.2027980909808811E-2</v>
      </c>
      <c r="S53" s="12">
        <v>1.7429423246270426</v>
      </c>
      <c r="T53" s="12">
        <v>0.58697014217709687</v>
      </c>
      <c r="U53" s="12">
        <v>0.49593310185127387</v>
      </c>
      <c r="V53" s="12">
        <v>3.1189463176346792</v>
      </c>
      <c r="W53" s="12">
        <v>0.1727162707457712</v>
      </c>
      <c r="X53" s="12">
        <f t="shared" si="1"/>
        <v>1.0476238542276368</v>
      </c>
      <c r="Y53" s="12"/>
      <c r="Z53" s="10">
        <v>355.51902327940633</v>
      </c>
      <c r="AA53" s="10">
        <v>124.69417075385739</v>
      </c>
      <c r="AB53" s="10">
        <f t="shared" si="2"/>
        <v>170.59724011467802</v>
      </c>
      <c r="AC53" s="10">
        <f t="shared" si="3"/>
        <v>753.77007595140208</v>
      </c>
      <c r="AD53" s="10">
        <v>159.68046572272419</v>
      </c>
      <c r="AE53" s="10">
        <v>142.37060698368589</v>
      </c>
    </row>
    <row r="54" spans="1:31" ht="17" customHeight="1" x14ac:dyDescent="0.2">
      <c r="A54" s="119"/>
      <c r="B54" s="154"/>
      <c r="C54" s="124"/>
      <c r="D54" s="124"/>
      <c r="E54" s="127"/>
      <c r="G54" s="103">
        <v>50</v>
      </c>
      <c r="H54" s="8">
        <v>149.35</v>
      </c>
      <c r="I54" s="8">
        <f t="shared" si="0"/>
        <v>21.849999999999994</v>
      </c>
      <c r="J54" s="8">
        <v>2.4157093485201795</v>
      </c>
      <c r="K54" s="8">
        <v>2.3846509096423718</v>
      </c>
      <c r="L54" s="8">
        <v>-27.039196181999998</v>
      </c>
      <c r="N54" s="12">
        <v>49.693519258629323</v>
      </c>
      <c r="O54" s="12">
        <v>0.98237920196313144</v>
      </c>
      <c r="P54" s="12">
        <v>23.300650865339346</v>
      </c>
      <c r="Q54" s="12">
        <v>5.759681667492611</v>
      </c>
      <c r="R54" s="9">
        <v>2.1904185527231498E-2</v>
      </c>
      <c r="S54" s="12">
        <v>1.7778475538772642</v>
      </c>
      <c r="T54" s="12">
        <v>0.72035333994870143</v>
      </c>
      <c r="U54" s="12">
        <v>0.50856744041949098</v>
      </c>
      <c r="V54" s="12">
        <v>3.2059528272929381</v>
      </c>
      <c r="W54" s="12">
        <v>0.15757543897240325</v>
      </c>
      <c r="X54" s="12">
        <f t="shared" si="1"/>
        <v>1.2856860820956695</v>
      </c>
      <c r="Y54" s="12"/>
      <c r="Z54" s="10">
        <v>217.36351782293571</v>
      </c>
      <c r="AA54" s="10">
        <v>119.50479359948106</v>
      </c>
      <c r="AB54" s="10">
        <f t="shared" si="2"/>
        <v>169.63849810863124</v>
      </c>
      <c r="AC54" s="10">
        <f t="shared" si="3"/>
        <v>687.69230651775206</v>
      </c>
      <c r="AD54" s="10">
        <v>143.29974308518578</v>
      </c>
      <c r="AE54" s="10">
        <v>202.40528565533904</v>
      </c>
    </row>
    <row r="55" spans="1:31" ht="17" customHeight="1" x14ac:dyDescent="0.2">
      <c r="A55" s="119"/>
      <c r="B55" s="154"/>
      <c r="C55" s="124"/>
      <c r="D55" s="124"/>
      <c r="E55" s="127"/>
      <c r="G55" s="103">
        <v>51</v>
      </c>
      <c r="H55" s="8">
        <v>149.85</v>
      </c>
      <c r="I55" s="8">
        <f t="shared" si="0"/>
        <v>21.349999999999994</v>
      </c>
      <c r="J55" s="8">
        <v>2.2462986759464623</v>
      </c>
      <c r="K55" s="8">
        <v>2.2233717039557757</v>
      </c>
      <c r="L55" s="8">
        <v>-27.100644815999999</v>
      </c>
      <c r="N55" s="12">
        <v>50.401023798744859</v>
      </c>
      <c r="O55" s="12">
        <v>1.002902978504385</v>
      </c>
      <c r="P55" s="12">
        <v>23.425708424217177</v>
      </c>
      <c r="Q55" s="12">
        <v>5.6633600590223887</v>
      </c>
      <c r="R55" s="9">
        <v>2.1798947629692658E-2</v>
      </c>
      <c r="S55" s="12">
        <v>1.7994519305263008</v>
      </c>
      <c r="T55" s="12">
        <v>0.57186014605943181</v>
      </c>
      <c r="U55" s="12">
        <v>0.51290538019869525</v>
      </c>
      <c r="V55" s="12">
        <v>3.2460367440121343</v>
      </c>
      <c r="W55" s="12">
        <v>0.16532991720613818</v>
      </c>
      <c r="X55" s="12">
        <f t="shared" si="1"/>
        <v>1.0206555448832462</v>
      </c>
      <c r="Y55" s="12"/>
      <c r="Z55" s="10">
        <v>386.71001222978015</v>
      </c>
      <c r="AA55" s="10">
        <v>125.63143475235974</v>
      </c>
      <c r="AB55" s="10">
        <f t="shared" si="2"/>
        <v>168.82347584448888</v>
      </c>
      <c r="AC55" s="10">
        <f t="shared" si="3"/>
        <v>721.53447797020033</v>
      </c>
      <c r="AD55" s="10">
        <v>299.9921466516019</v>
      </c>
      <c r="AE55" s="10">
        <v>136.88449029262441</v>
      </c>
    </row>
    <row r="56" spans="1:31" ht="17" customHeight="1" x14ac:dyDescent="0.2">
      <c r="A56" s="119"/>
      <c r="B56" s="154"/>
      <c r="C56" s="124"/>
      <c r="D56" s="124"/>
      <c r="E56" s="127"/>
      <c r="G56" s="103">
        <v>52</v>
      </c>
      <c r="H56" s="8">
        <v>149.96</v>
      </c>
      <c r="I56" s="8">
        <f t="shared" si="0"/>
        <v>21.239999999999981</v>
      </c>
      <c r="J56" s="8">
        <v>2.3413741671087527</v>
      </c>
      <c r="K56" s="8">
        <v>2.316053536297364</v>
      </c>
      <c r="L56" s="8">
        <v>-26.762164618</v>
      </c>
      <c r="N56" s="12">
        <v>51.887933204733557</v>
      </c>
      <c r="O56" s="12">
        <v>1.0322823708956712</v>
      </c>
      <c r="P56" s="12">
        <v>24.036472019745773</v>
      </c>
      <c r="Q56" s="12">
        <v>5.7221579129706495</v>
      </c>
      <c r="R56" s="9">
        <v>2.2433477534455001E-2</v>
      </c>
      <c r="S56" s="12">
        <v>1.8302076874836366</v>
      </c>
      <c r="T56" s="12">
        <v>0.60591866403367023</v>
      </c>
      <c r="U56" s="12">
        <v>0.52728934845548148</v>
      </c>
      <c r="V56" s="12">
        <v>3.3884421405154188</v>
      </c>
      <c r="W56" s="12">
        <v>0.15115269297066927</v>
      </c>
      <c r="X56" s="12">
        <f t="shared" si="1"/>
        <v>1.0814431613318656</v>
      </c>
      <c r="Y56" s="12"/>
      <c r="Z56" s="10">
        <v>393.22660166429637</v>
      </c>
      <c r="AA56" s="10">
        <v>141.03436235857544</v>
      </c>
      <c r="AB56" s="10">
        <f t="shared" si="2"/>
        <v>173.73763710901414</v>
      </c>
      <c r="AC56" s="10">
        <f t="shared" si="3"/>
        <v>659.66209418952451</v>
      </c>
      <c r="AD56" s="10">
        <v>161.2975357029739</v>
      </c>
      <c r="AE56" s="10">
        <v>149.80101919542517</v>
      </c>
    </row>
    <row r="57" spans="1:31" ht="17" customHeight="1" x14ac:dyDescent="0.2">
      <c r="A57" s="119"/>
      <c r="B57" s="154"/>
      <c r="C57" s="124"/>
      <c r="D57" s="124"/>
      <c r="E57" s="127"/>
      <c r="G57" s="103">
        <v>53</v>
      </c>
      <c r="H57" s="8">
        <v>150.46</v>
      </c>
      <c r="I57" s="8">
        <f t="shared" si="0"/>
        <v>20.739999999999981</v>
      </c>
      <c r="J57" s="8">
        <v>2.4132371552393272</v>
      </c>
      <c r="K57" s="8">
        <v>2.3777113331891444</v>
      </c>
      <c r="L57" s="8">
        <v>-27.100644815999999</v>
      </c>
      <c r="N57" s="12">
        <v>50.785308558053742</v>
      </c>
      <c r="O57" s="12">
        <v>1.0031500363075609</v>
      </c>
      <c r="P57" s="12">
        <v>23.531643620130229</v>
      </c>
      <c r="Q57" s="12">
        <v>6.1326959158637324</v>
      </c>
      <c r="R57" s="9">
        <v>2.4334215428963985E-2</v>
      </c>
      <c r="S57" s="12">
        <v>1.8812314113755211</v>
      </c>
      <c r="T57" s="12">
        <v>0.82481160798698294</v>
      </c>
      <c r="U57" s="12">
        <v>0.53725201938618194</v>
      </c>
      <c r="V57" s="12">
        <v>3.3025473689528071</v>
      </c>
      <c r="W57" s="12">
        <v>0.16412863071448772</v>
      </c>
      <c r="X57" s="12">
        <f t="shared" si="1"/>
        <v>1.4721231178234435</v>
      </c>
      <c r="Y57" s="12"/>
      <c r="Z57" s="10">
        <v>331.97057973127454</v>
      </c>
      <c r="AA57" s="10">
        <v>116.59670865761682</v>
      </c>
      <c r="AB57" s="10">
        <f t="shared" si="2"/>
        <v>188.45803478469162</v>
      </c>
      <c r="AC57" s="10">
        <f t="shared" si="3"/>
        <v>716.29181145047448</v>
      </c>
      <c r="AD57" s="10">
        <v>210.06898838388483</v>
      </c>
      <c r="AE57" s="10">
        <v>132.28597181901969</v>
      </c>
    </row>
    <row r="58" spans="1:31" ht="17" customHeight="1" x14ac:dyDescent="0.2">
      <c r="A58" s="119"/>
      <c r="B58" s="154"/>
      <c r="C58" s="124"/>
      <c r="D58" s="124"/>
      <c r="E58" s="127"/>
      <c r="G58" s="103">
        <v>54</v>
      </c>
      <c r="H58" s="8">
        <v>150.96</v>
      </c>
      <c r="I58" s="8">
        <f t="shared" si="0"/>
        <v>20.239999999999981</v>
      </c>
      <c r="J58" s="8">
        <v>2.4039294712926691</v>
      </c>
      <c r="K58" s="8">
        <v>2.3543706631792403</v>
      </c>
      <c r="L58" s="8">
        <v>-27.512945328000001</v>
      </c>
      <c r="N58" s="12">
        <v>50.679338574353096</v>
      </c>
      <c r="O58" s="12">
        <v>0.97468225028022426</v>
      </c>
      <c r="P58" s="12">
        <v>23.605612144728568</v>
      </c>
      <c r="Q58" s="12">
        <v>5.782583032836726</v>
      </c>
      <c r="R58" s="9">
        <v>2.378122877822943E-2</v>
      </c>
      <c r="S58" s="12">
        <v>1.872130785783936</v>
      </c>
      <c r="T58" s="12">
        <v>1.1550738792188449</v>
      </c>
      <c r="U58" s="12">
        <v>0.54145173825304072</v>
      </c>
      <c r="V58" s="12">
        <v>3.3124067888617628</v>
      </c>
      <c r="W58" s="12">
        <v>0.15386545685226519</v>
      </c>
      <c r="X58" s="12">
        <f t="shared" si="1"/>
        <v>2.061574963211358</v>
      </c>
      <c r="Y58" s="12"/>
      <c r="Z58" s="10">
        <v>382.28033226241746</v>
      </c>
      <c r="AA58" s="10">
        <v>121.28167464610929</v>
      </c>
      <c r="AB58" s="10">
        <f t="shared" si="2"/>
        <v>184.17539095901228</v>
      </c>
      <c r="AC58" s="10">
        <f t="shared" si="3"/>
        <v>671.50116544922423</v>
      </c>
      <c r="AD58" s="10">
        <v>274.03029068277641</v>
      </c>
      <c r="AE58" s="10">
        <v>137.28124263352254</v>
      </c>
    </row>
    <row r="59" spans="1:31" ht="17" customHeight="1" thickBot="1" x14ac:dyDescent="0.25">
      <c r="A59" s="119"/>
      <c r="B59" s="154"/>
      <c r="C59" s="124"/>
      <c r="D59" s="124"/>
      <c r="E59" s="128"/>
      <c r="F59" s="60"/>
      <c r="G59" s="104">
        <v>55</v>
      </c>
      <c r="H59" s="39">
        <v>151.07</v>
      </c>
      <c r="I59" s="39">
        <f t="shared" si="0"/>
        <v>20.129999999999995</v>
      </c>
      <c r="J59" s="39">
        <v>2.5295984951456307</v>
      </c>
      <c r="K59" s="39">
        <v>2.4928064191569788</v>
      </c>
      <c r="L59" s="39">
        <v>-27.016681483999999</v>
      </c>
      <c r="M59" s="39"/>
      <c r="N59" s="40">
        <v>51.748214936491792</v>
      </c>
      <c r="O59" s="40">
        <v>1.0235224869766919</v>
      </c>
      <c r="P59" s="40">
        <v>23.669459123614246</v>
      </c>
      <c r="Q59" s="40">
        <v>5.4934710319890039</v>
      </c>
      <c r="R59" s="41">
        <v>2.3384346745054841E-2</v>
      </c>
      <c r="S59" s="40">
        <v>1.9010412109011288</v>
      </c>
      <c r="T59" s="40">
        <v>0.8149169120938865</v>
      </c>
      <c r="U59" s="40">
        <v>0.55441254068283286</v>
      </c>
      <c r="V59" s="40">
        <v>3.363267750284249</v>
      </c>
      <c r="W59" s="40">
        <v>0.16503514516948228</v>
      </c>
      <c r="X59" s="40">
        <f t="shared" si="1"/>
        <v>1.4544630722724239</v>
      </c>
      <c r="Y59" s="40"/>
      <c r="Z59" s="42">
        <v>297.09307218247778</v>
      </c>
      <c r="AA59" s="42">
        <v>105.72004254478202</v>
      </c>
      <c r="AB59" s="42">
        <f t="shared" si="2"/>
        <v>181.10171027134933</v>
      </c>
      <c r="AC59" s="42">
        <f t="shared" si="3"/>
        <v>720.24803090010619</v>
      </c>
      <c r="AD59" s="42">
        <v>278.94873599031484</v>
      </c>
      <c r="AE59" s="42">
        <v>124.78994663531297</v>
      </c>
    </row>
    <row r="60" spans="1:31" ht="17" customHeight="1" x14ac:dyDescent="0.2">
      <c r="A60" s="119"/>
      <c r="B60" s="154"/>
      <c r="C60" s="124"/>
      <c r="D60" s="124"/>
      <c r="E60" s="133" t="s">
        <v>26</v>
      </c>
      <c r="F60" s="7" t="s">
        <v>49</v>
      </c>
      <c r="G60" s="103">
        <v>56</v>
      </c>
      <c r="H60" s="8">
        <v>151.55000000000001</v>
      </c>
      <c r="I60" s="8">
        <f t="shared" si="0"/>
        <v>19.649999999999977</v>
      </c>
      <c r="J60" s="8">
        <v>2.7732065211135208</v>
      </c>
      <c r="K60" s="8">
        <v>2.7350550801201647</v>
      </c>
      <c r="L60" s="8">
        <v>-27.752793222000001</v>
      </c>
      <c r="N60" s="12">
        <v>44.884397032226019</v>
      </c>
      <c r="O60" s="12">
        <v>0.87398584970837889</v>
      </c>
      <c r="P60" s="12">
        <v>20.9444069677489</v>
      </c>
      <c r="Q60" s="12">
        <v>7.2397638824493837</v>
      </c>
      <c r="R60" s="9">
        <v>2.2074070195538132E-2</v>
      </c>
      <c r="S60" s="12">
        <v>1.6697177325247703</v>
      </c>
      <c r="T60" s="12">
        <v>0.77079584491360109</v>
      </c>
      <c r="U60" s="12">
        <v>0.46809717643001741</v>
      </c>
      <c r="V60" s="12">
        <v>2.9113628606733726</v>
      </c>
      <c r="W60" s="12">
        <v>0.14569211400099893</v>
      </c>
      <c r="X60" s="12">
        <f t="shared" si="1"/>
        <v>1.3757158258100965</v>
      </c>
      <c r="Y60" s="12"/>
      <c r="Z60" s="10">
        <v>418.16481771665423</v>
      </c>
      <c r="AA60" s="10">
        <v>122.66734028165483</v>
      </c>
      <c r="AB60" s="10">
        <f t="shared" si="2"/>
        <v>170.95418181425876</v>
      </c>
      <c r="AC60" s="10">
        <f t="shared" si="3"/>
        <v>635.83098084429957</v>
      </c>
      <c r="AD60" s="10">
        <v>275.76508155757483</v>
      </c>
      <c r="AE60" s="10">
        <v>129.33915089382893</v>
      </c>
    </row>
    <row r="61" spans="1:31" ht="17" customHeight="1" x14ac:dyDescent="0.2">
      <c r="A61" s="119"/>
      <c r="B61" s="154"/>
      <c r="C61" s="124"/>
      <c r="D61" s="124"/>
      <c r="E61" s="134"/>
      <c r="G61" s="103">
        <v>57</v>
      </c>
      <c r="H61" s="8">
        <v>151.87</v>
      </c>
      <c r="I61" s="8">
        <f t="shared" si="0"/>
        <v>19.329999999999984</v>
      </c>
      <c r="J61" s="8">
        <v>3.505579763636363</v>
      </c>
      <c r="K61" s="8">
        <v>3.3683398919316465</v>
      </c>
      <c r="L61" s="8">
        <v>-27.15235779</v>
      </c>
      <c r="N61" s="12">
        <v>45.256900194693479</v>
      </c>
      <c r="O61" s="12">
        <v>0.87907555909954882</v>
      </c>
      <c r="P61" s="12">
        <v>21.053410140819732</v>
      </c>
      <c r="Q61" s="12">
        <v>8.2189858288692061</v>
      </c>
      <c r="R61" s="9">
        <v>2.6745013476942928E-2</v>
      </c>
      <c r="S61" s="12">
        <v>1.6710305226324496</v>
      </c>
      <c r="T61" s="12">
        <v>2.1934668827274777</v>
      </c>
      <c r="U61" s="12">
        <v>0.50074911234788888</v>
      </c>
      <c r="V61" s="12">
        <v>2.970008628660437</v>
      </c>
      <c r="W61" s="12">
        <v>0.26731604624482558</v>
      </c>
      <c r="X61" s="12">
        <f t="shared" si="1"/>
        <v>3.9148979900076828</v>
      </c>
      <c r="Y61" s="12"/>
      <c r="Z61" s="10">
        <v>322.05171414456703</v>
      </c>
      <c r="AA61" s="10">
        <v>117.10173621110131</v>
      </c>
      <c r="AB61" s="10">
        <f t="shared" si="2"/>
        <v>207.1286290231279</v>
      </c>
      <c r="AC61" s="10">
        <f t="shared" si="3"/>
        <v>1166.6233621821302</v>
      </c>
      <c r="AD61" s="10">
        <v>190.01676151291284</v>
      </c>
      <c r="AE61" s="10">
        <v>133.72158909290329</v>
      </c>
    </row>
    <row r="62" spans="1:31" ht="17" customHeight="1" x14ac:dyDescent="0.2">
      <c r="A62" s="119"/>
      <c r="B62" s="154"/>
      <c r="C62" s="124"/>
      <c r="D62" s="124"/>
      <c r="E62" s="134"/>
      <c r="G62" s="103">
        <v>58</v>
      </c>
      <c r="H62" s="8">
        <v>152.37</v>
      </c>
      <c r="I62" s="8">
        <f t="shared" si="0"/>
        <v>18.829999999999984</v>
      </c>
      <c r="J62" s="8">
        <v>3.4461247624999998</v>
      </c>
      <c r="K62" s="8">
        <v>3.1772371953644298</v>
      </c>
      <c r="L62" s="8">
        <v>-27.706211192999998</v>
      </c>
      <c r="N62" s="12">
        <v>45.58580098657152</v>
      </c>
      <c r="O62" s="12">
        <v>0.87084610886580871</v>
      </c>
      <c r="P62" s="12">
        <v>21.095606688729898</v>
      </c>
      <c r="Q62" s="12">
        <v>7.4147446128590886</v>
      </c>
      <c r="R62" s="9">
        <v>2.9472712337784406E-2</v>
      </c>
      <c r="S62" s="12">
        <v>1.6960493079097461</v>
      </c>
      <c r="T62" s="12">
        <v>4.3717000521691185</v>
      </c>
      <c r="U62" s="12">
        <v>0.48221398185035125</v>
      </c>
      <c r="V62" s="12">
        <v>2.9685182453309618</v>
      </c>
      <c r="W62" s="12">
        <v>0.23256701373303193</v>
      </c>
      <c r="X62" s="12">
        <f t="shared" si="1"/>
        <v>7.802606860365235</v>
      </c>
      <c r="Y62" s="12"/>
      <c r="Z62" s="10">
        <v>311.60388521206011</v>
      </c>
      <c r="AA62" s="10">
        <v>112.97680843799652</v>
      </c>
      <c r="AB62" s="10">
        <f t="shared" si="2"/>
        <v>228.25348378983497</v>
      </c>
      <c r="AC62" s="10">
        <f t="shared" si="3"/>
        <v>1014.9712870038353</v>
      </c>
      <c r="AD62" s="10">
        <v>278.51555679807137</v>
      </c>
      <c r="AE62" s="10">
        <v>128.71018828078874</v>
      </c>
    </row>
    <row r="63" spans="1:31" ht="17" customHeight="1" x14ac:dyDescent="0.2">
      <c r="A63" s="119"/>
      <c r="B63" s="154"/>
      <c r="C63" s="124"/>
      <c r="D63" s="124"/>
      <c r="E63" s="134"/>
      <c r="G63" s="103">
        <v>59</v>
      </c>
      <c r="H63" s="8">
        <v>152.87</v>
      </c>
      <c r="I63" s="8">
        <f t="shared" si="0"/>
        <v>18.329999999999984</v>
      </c>
      <c r="J63" s="8">
        <v>2.9669261708756967</v>
      </c>
      <c r="K63" s="8">
        <v>2.8139992762165331</v>
      </c>
      <c r="L63" s="8">
        <v>-27.742882152</v>
      </c>
      <c r="N63" s="12">
        <v>46.10072351790091</v>
      </c>
      <c r="O63" s="12">
        <v>0.91651062383536708</v>
      </c>
      <c r="P63" s="12">
        <v>21.186995480997222</v>
      </c>
      <c r="Q63" s="12">
        <v>6.8804863096386271</v>
      </c>
      <c r="R63" s="9">
        <v>2.6124726081953386E-2</v>
      </c>
      <c r="S63" s="12">
        <v>1.6037695300435886</v>
      </c>
      <c r="T63" s="12">
        <v>2.8879373126153727</v>
      </c>
      <c r="U63" s="12">
        <v>0.47718026419670251</v>
      </c>
      <c r="V63" s="12">
        <v>2.983137816470689</v>
      </c>
      <c r="W63" s="12">
        <v>0.37238759366255431</v>
      </c>
      <c r="X63" s="12">
        <f t="shared" si="1"/>
        <v>5.1543882743137805</v>
      </c>
      <c r="Y63" s="12"/>
      <c r="Z63" s="10">
        <v>365.25441352173806</v>
      </c>
      <c r="AA63" s="10">
        <v>117.03278128508032</v>
      </c>
      <c r="AB63" s="10">
        <f t="shared" si="2"/>
        <v>202.32476987251374</v>
      </c>
      <c r="AC63" s="10">
        <f t="shared" si="3"/>
        <v>1625.1776601380561</v>
      </c>
      <c r="AD63" s="10">
        <v>229.81675153801689</v>
      </c>
      <c r="AE63" s="10">
        <v>135.63043486484167</v>
      </c>
    </row>
    <row r="64" spans="1:31" ht="17" customHeight="1" x14ac:dyDescent="0.2">
      <c r="A64" s="119"/>
      <c r="B64" s="154"/>
      <c r="C64" s="124"/>
      <c r="D64" s="124"/>
      <c r="E64" s="134"/>
      <c r="G64" s="103">
        <v>60</v>
      </c>
      <c r="H64" s="8">
        <v>153.37</v>
      </c>
      <c r="I64" s="8">
        <f t="shared" si="0"/>
        <v>17.829999999999984</v>
      </c>
      <c r="J64" s="8">
        <v>2.4819589750412678</v>
      </c>
      <c r="K64" s="8">
        <v>2.4178316196331684</v>
      </c>
      <c r="L64" s="8">
        <v>-27.479247690000001</v>
      </c>
      <c r="N64" s="12">
        <v>49.244949363542716</v>
      </c>
      <c r="O64" s="12">
        <v>0.99936952793614009</v>
      </c>
      <c r="P64" s="12">
        <v>22.916389480939827</v>
      </c>
      <c r="Q64" s="12">
        <v>6.3890809171570524</v>
      </c>
      <c r="R64" s="9">
        <v>2.4755109744602301E-2</v>
      </c>
      <c r="S64" s="12">
        <v>1.6950038624976018</v>
      </c>
      <c r="T64" s="12">
        <v>1.4476359612300116</v>
      </c>
      <c r="U64" s="12">
        <v>0.49710658160164767</v>
      </c>
      <c r="V64" s="12">
        <v>3.2356369980477231</v>
      </c>
      <c r="W64" s="12">
        <v>0.15527758957687809</v>
      </c>
      <c r="X64" s="12">
        <f t="shared" si="1"/>
        <v>2.58373954013617</v>
      </c>
      <c r="Y64" s="12"/>
      <c r="Z64" s="10">
        <v>406.30552612222084</v>
      </c>
      <c r="AA64" s="10">
        <v>137.29872401703724</v>
      </c>
      <c r="AB64" s="10">
        <f t="shared" si="2"/>
        <v>191.71768027475463</v>
      </c>
      <c r="AC64" s="10">
        <f t="shared" si="3"/>
        <v>677.66400920730723</v>
      </c>
      <c r="AD64" s="10">
        <v>201.89442217669475</v>
      </c>
      <c r="AE64" s="10">
        <v>143.43557111379101</v>
      </c>
    </row>
    <row r="65" spans="1:31" ht="17" customHeight="1" x14ac:dyDescent="0.2">
      <c r="A65" s="119"/>
      <c r="B65" s="154"/>
      <c r="C65" s="124"/>
      <c r="D65" s="124"/>
      <c r="E65" s="134"/>
      <c r="G65" s="103">
        <v>61</v>
      </c>
      <c r="H65" s="8">
        <v>153.87</v>
      </c>
      <c r="I65" s="8">
        <f t="shared" si="0"/>
        <v>17.329999999999984</v>
      </c>
      <c r="J65" s="8">
        <v>3.5800941487218045</v>
      </c>
      <c r="K65" s="8">
        <v>3.291945629578505</v>
      </c>
      <c r="L65" s="8">
        <v>-27.787481966999998</v>
      </c>
      <c r="N65" s="12">
        <v>43.091443661502034</v>
      </c>
      <c r="O65" s="12">
        <v>0.84688052275466885</v>
      </c>
      <c r="P65" s="12">
        <v>20.103213897160913</v>
      </c>
      <c r="Q65" s="12">
        <v>8.8994648038355244</v>
      </c>
      <c r="R65" s="9">
        <v>3.3692528273131121E-2</v>
      </c>
      <c r="S65" s="12">
        <v>1.6327338407377132</v>
      </c>
      <c r="T65" s="12">
        <v>4.5095434499557676</v>
      </c>
      <c r="U65" s="12">
        <v>0.44507780158030469</v>
      </c>
      <c r="V65" s="12">
        <v>2.7966511395591573</v>
      </c>
      <c r="W65" s="12">
        <v>0.26161148167312509</v>
      </c>
      <c r="X65" s="12">
        <f t="shared" si="1"/>
        <v>8.0486296497586896</v>
      </c>
      <c r="Y65" s="12"/>
      <c r="Z65" s="10">
        <v>329.06221066935569</v>
      </c>
      <c r="AA65" s="10">
        <v>112.07232000214208</v>
      </c>
      <c r="AB65" s="10">
        <f t="shared" si="2"/>
        <v>260.93414368824307</v>
      </c>
      <c r="AC65" s="10">
        <f t="shared" si="3"/>
        <v>1141.7274444326692</v>
      </c>
      <c r="AD65" s="10">
        <v>330.80436654634735</v>
      </c>
      <c r="AE65" s="10">
        <v>127.62395815121444</v>
      </c>
    </row>
    <row r="66" spans="1:31" ht="17" customHeight="1" x14ac:dyDescent="0.2">
      <c r="A66" s="119"/>
      <c r="B66" s="154"/>
      <c r="C66" s="124"/>
      <c r="D66" s="124"/>
      <c r="E66" s="134"/>
      <c r="G66" s="103">
        <v>62</v>
      </c>
      <c r="H66" s="8">
        <v>153.97999999999999</v>
      </c>
      <c r="I66" s="8">
        <f t="shared" si="0"/>
        <v>17.22</v>
      </c>
      <c r="J66" s="8">
        <v>3.7086062432432434</v>
      </c>
      <c r="K66" s="8">
        <v>3.3927623342706097</v>
      </c>
      <c r="L66" s="8">
        <v>-27.377164516000001</v>
      </c>
      <c r="N66" s="12">
        <v>44.212708672462249</v>
      </c>
      <c r="O66" s="12">
        <v>0.86080237606726584</v>
      </c>
      <c r="P66" s="12">
        <v>20.493670221904782</v>
      </c>
      <c r="Q66" s="12">
        <v>8.8136163393228895</v>
      </c>
      <c r="R66" s="9">
        <v>3.9292076768807548E-2</v>
      </c>
      <c r="S66" s="12">
        <v>1.7370809466736743</v>
      </c>
      <c r="T66" s="12">
        <v>4.7716920999640067</v>
      </c>
      <c r="U66" s="12">
        <v>0.46290769613638255</v>
      </c>
      <c r="V66" s="12">
        <v>2.8386274343972944</v>
      </c>
      <c r="W66" s="12">
        <v>0.22453295032093612</v>
      </c>
      <c r="X66" s="12">
        <f t="shared" si="1"/>
        <v>8.5165123568476364</v>
      </c>
      <c r="Y66" s="12"/>
      <c r="Z66" s="10">
        <v>338.76854771312497</v>
      </c>
      <c r="AA66" s="10">
        <v>115.14777805451676</v>
      </c>
      <c r="AB66" s="10">
        <f t="shared" si="2"/>
        <v>304.30023898140388</v>
      </c>
      <c r="AC66" s="10">
        <f t="shared" si="3"/>
        <v>979.90894712013267</v>
      </c>
      <c r="AD66" s="10">
        <v>398.97693857423906</v>
      </c>
      <c r="AE66" s="10">
        <v>129.4322798755139</v>
      </c>
    </row>
    <row r="67" spans="1:31" ht="17" customHeight="1" x14ac:dyDescent="0.2">
      <c r="A67" s="119"/>
      <c r="B67" s="154"/>
      <c r="C67" s="124"/>
      <c r="D67" s="124"/>
      <c r="E67" s="134"/>
      <c r="G67" s="103">
        <v>63</v>
      </c>
      <c r="H67" s="8">
        <v>154.47999999999999</v>
      </c>
      <c r="I67" s="8">
        <f t="shared" si="0"/>
        <v>16.72</v>
      </c>
      <c r="J67" s="8">
        <v>3.8138627352769676</v>
      </c>
      <c r="K67" s="8">
        <v>3.45990660443102</v>
      </c>
      <c r="L67" s="8">
        <v>-27.586287245999998</v>
      </c>
      <c r="N67" s="12">
        <v>41.573857615126748</v>
      </c>
      <c r="O67" s="12">
        <v>0.79566710917087491</v>
      </c>
      <c r="P67" s="12">
        <v>19.364689425401593</v>
      </c>
      <c r="Q67" s="12">
        <v>8.8340756662325095</v>
      </c>
      <c r="R67" s="9">
        <v>4.5848855062071869E-2</v>
      </c>
      <c r="S67" s="12">
        <v>1.7906749078249609</v>
      </c>
      <c r="T67" s="12">
        <v>5.199900247101545</v>
      </c>
      <c r="U67" s="12">
        <v>0.45430017021075492</v>
      </c>
      <c r="V67" s="12">
        <v>2.7223875712070851</v>
      </c>
      <c r="W67" s="12">
        <v>0.23482759821325405</v>
      </c>
      <c r="X67" s="12">
        <f t="shared" si="1"/>
        <v>9.280777925539125</v>
      </c>
      <c r="Y67" s="12"/>
      <c r="Z67" s="10">
        <v>314.41095056923962</v>
      </c>
      <c r="AA67" s="10">
        <v>153.63163649409191</v>
      </c>
      <c r="AB67" s="10">
        <f t="shared" si="2"/>
        <v>355.07966744806987</v>
      </c>
      <c r="AC67" s="10">
        <f t="shared" si="3"/>
        <v>1024.8369523982656</v>
      </c>
      <c r="AD67" s="10">
        <v>125.99323190774317</v>
      </c>
      <c r="AE67" s="10">
        <v>285.11880750792125</v>
      </c>
    </row>
    <row r="68" spans="1:31" ht="17" customHeight="1" x14ac:dyDescent="0.2">
      <c r="A68" s="119"/>
      <c r="B68" s="154"/>
      <c r="C68" s="124"/>
      <c r="D68" s="124"/>
      <c r="E68" s="134"/>
      <c r="G68" s="103">
        <v>64</v>
      </c>
      <c r="H68" s="8">
        <v>154.80000000000001</v>
      </c>
      <c r="I68" s="8">
        <f t="shared" si="0"/>
        <v>16.399999999999977</v>
      </c>
      <c r="J68" s="8">
        <v>3.2657532393442623</v>
      </c>
      <c r="K68" s="8">
        <v>3.0903574957153293</v>
      </c>
      <c r="L68" s="8">
        <v>-27.340522010000001</v>
      </c>
      <c r="N68" s="12">
        <v>47.813991348144583</v>
      </c>
      <c r="O68" s="12">
        <v>0.92431395387428239</v>
      </c>
      <c r="P68" s="12">
        <v>22.389927539670808</v>
      </c>
      <c r="Q68" s="12">
        <v>7.4134220420977037</v>
      </c>
      <c r="R68" s="9">
        <v>2.8396545544486063E-2</v>
      </c>
      <c r="S68" s="12">
        <v>1.6992291296840729</v>
      </c>
      <c r="T68" s="12">
        <v>3.0091671718515065</v>
      </c>
      <c r="U68" s="12">
        <v>0.49605636243926049</v>
      </c>
      <c r="V68" s="12">
        <v>3.1043343923258901</v>
      </c>
      <c r="W68" s="12">
        <v>0.19898714727610597</v>
      </c>
      <c r="X68" s="12">
        <f t="shared" si="1"/>
        <v>5.3707592329955487</v>
      </c>
      <c r="Y68" s="12"/>
      <c r="Z68" s="10">
        <v>378.434084593634</v>
      </c>
      <c r="AA68" s="10">
        <v>125.02298151231243</v>
      </c>
      <c r="AB68" s="10">
        <f t="shared" si="2"/>
        <v>219.9190347274604</v>
      </c>
      <c r="AC68" s="10">
        <f t="shared" si="3"/>
        <v>868.42169801385444</v>
      </c>
      <c r="AD68" s="10">
        <v>304.68349752634668</v>
      </c>
      <c r="AE68" s="10">
        <v>153.17686804916931</v>
      </c>
    </row>
    <row r="69" spans="1:31" ht="17" customHeight="1" x14ac:dyDescent="0.2">
      <c r="A69" s="119"/>
      <c r="B69" s="154"/>
      <c r="C69" s="124"/>
      <c r="D69" s="124"/>
      <c r="E69" s="134"/>
      <c r="G69" s="103">
        <v>65</v>
      </c>
      <c r="H69" s="8">
        <v>155.30000000000001</v>
      </c>
      <c r="I69" s="8">
        <f t="shared" ref="I69:I132" si="5">171.2-H69</f>
        <v>15.899999999999977</v>
      </c>
      <c r="J69" s="8">
        <v>3.238692559901478</v>
      </c>
      <c r="K69" s="8">
        <v>3.0655854768584274</v>
      </c>
      <c r="L69" s="8">
        <v>-27.748828793999998</v>
      </c>
      <c r="N69" s="12">
        <v>47.508909029221343</v>
      </c>
      <c r="O69" s="12">
        <v>0.92055511572147175</v>
      </c>
      <c r="P69" s="12">
        <v>22.156783970222051</v>
      </c>
      <c r="Q69" s="12">
        <v>7.5803494833395177</v>
      </c>
      <c r="R69" s="9">
        <v>2.8097079929171185E-2</v>
      </c>
      <c r="S69" s="12">
        <v>1.6797882092811676</v>
      </c>
      <c r="T69" s="12">
        <v>2.9947167127340326</v>
      </c>
      <c r="U69" s="12">
        <v>0.50717583192811044</v>
      </c>
      <c r="V69" s="12">
        <v>3.012181830541401</v>
      </c>
      <c r="W69" s="12">
        <v>0.24036717481435291</v>
      </c>
      <c r="X69" s="12">
        <f t="shared" ref="X69:X132" si="6">T69/(56.0774/100.0869)</f>
        <v>5.3449680647772526</v>
      </c>
      <c r="Y69" s="12"/>
      <c r="Z69" s="10">
        <v>402.40101560000011</v>
      </c>
      <c r="AA69" s="10">
        <v>120.92142185814556</v>
      </c>
      <c r="AB69" s="10">
        <f t="shared" ref="AB69:AB132" si="7">(R69*0.774457)*10000</f>
        <v>217.59980230706125</v>
      </c>
      <c r="AC69" s="10">
        <f t="shared" ref="AC69:AC132" si="8">(W69*0.436421)*10000</f>
        <v>1049.0128279965472</v>
      </c>
      <c r="AD69" s="10">
        <v>275.48733904049965</v>
      </c>
      <c r="AE69" s="10">
        <v>135.28706487951817</v>
      </c>
    </row>
    <row r="70" spans="1:31" ht="17" customHeight="1" x14ac:dyDescent="0.2">
      <c r="A70" s="119"/>
      <c r="B70" s="154"/>
      <c r="C70" s="124"/>
      <c r="D70" s="124"/>
      <c r="E70" s="134"/>
      <c r="G70" s="103">
        <v>66</v>
      </c>
      <c r="H70" s="8">
        <v>155.80000000000001</v>
      </c>
      <c r="I70" s="8">
        <f t="shared" si="5"/>
        <v>15.399999999999977</v>
      </c>
      <c r="J70" s="8">
        <v>3.4329249834329625</v>
      </c>
      <c r="K70" s="8">
        <v>3.1521694458004634</v>
      </c>
      <c r="L70" s="8">
        <v>-27.546642966</v>
      </c>
      <c r="N70" s="12">
        <v>45.337031532830991</v>
      </c>
      <c r="O70" s="12">
        <v>0.8778915938340095</v>
      </c>
      <c r="P70" s="12">
        <v>21.189064283033581</v>
      </c>
      <c r="Q70" s="12">
        <v>8.0020805369569281</v>
      </c>
      <c r="R70" s="9">
        <v>3.0988818504395998E-2</v>
      </c>
      <c r="S70" s="12">
        <v>1.6676131445015852</v>
      </c>
      <c r="T70" s="12">
        <v>4.5822064186195863</v>
      </c>
      <c r="U70" s="12">
        <v>0.49411302984748345</v>
      </c>
      <c r="V70" s="12">
        <v>2.9797608335561829</v>
      </c>
      <c r="W70" s="12">
        <v>0.21565428984970436</v>
      </c>
      <c r="X70" s="12">
        <f t="shared" si="6"/>
        <v>8.1783184598383087</v>
      </c>
      <c r="Y70" s="12"/>
      <c r="Z70" s="10">
        <v>362.60718213739915</v>
      </c>
      <c r="AA70" s="10">
        <v>124.86475513638531</v>
      </c>
      <c r="AB70" s="10">
        <f t="shared" si="7"/>
        <v>239.9950741245901</v>
      </c>
      <c r="AC70" s="10">
        <f t="shared" si="8"/>
        <v>941.16060830497827</v>
      </c>
      <c r="AD70" s="10">
        <v>373.53270323935612</v>
      </c>
      <c r="AE70" s="10">
        <v>123.57055633733232</v>
      </c>
    </row>
    <row r="71" spans="1:31" ht="17" customHeight="1" x14ac:dyDescent="0.2">
      <c r="A71" s="119"/>
      <c r="B71" s="154"/>
      <c r="C71" s="124"/>
      <c r="D71" s="124"/>
      <c r="E71" s="134"/>
      <c r="G71" s="103">
        <v>67</v>
      </c>
      <c r="H71" s="8">
        <v>155.93</v>
      </c>
      <c r="I71" s="8">
        <f t="shared" si="5"/>
        <v>15.269999999999982</v>
      </c>
      <c r="J71" s="8">
        <v>3.0187520999999999</v>
      </c>
      <c r="K71" s="8">
        <v>2.8069211866946899</v>
      </c>
      <c r="L71" s="8">
        <v>-27.245449561999997</v>
      </c>
      <c r="N71" s="12">
        <v>45.104316932311633</v>
      </c>
      <c r="O71" s="12">
        <v>0.87012808513422446</v>
      </c>
      <c r="P71" s="12">
        <v>21.298327751571517</v>
      </c>
      <c r="Q71" s="12">
        <v>7.518029387925651</v>
      </c>
      <c r="R71" s="9">
        <v>2.850671928245058E-2</v>
      </c>
      <c r="S71" s="12">
        <v>1.6458608504759005</v>
      </c>
      <c r="T71" s="12">
        <v>3.9316289115165959</v>
      </c>
      <c r="U71" s="12">
        <v>0.49159537042177698</v>
      </c>
      <c r="V71" s="12">
        <v>2.9626287484874929</v>
      </c>
      <c r="W71" s="12">
        <v>0.20906677581462244</v>
      </c>
      <c r="X71" s="12">
        <f t="shared" si="6"/>
        <v>7.0171682300547182</v>
      </c>
      <c r="Y71" s="12"/>
      <c r="Z71" s="10">
        <v>373.76154209876086</v>
      </c>
      <c r="AA71" s="10">
        <v>115.98578405537368</v>
      </c>
      <c r="AB71" s="10">
        <f t="shared" si="7"/>
        <v>220.77228295328828</v>
      </c>
      <c r="AC71" s="10">
        <f t="shared" si="8"/>
        <v>912.41131367793344</v>
      </c>
      <c r="AD71" s="10">
        <v>374.86368503654103</v>
      </c>
      <c r="AE71" s="10">
        <v>127.31858730919588</v>
      </c>
    </row>
    <row r="72" spans="1:31" ht="17" customHeight="1" x14ac:dyDescent="0.2">
      <c r="A72" s="119"/>
      <c r="B72" s="154"/>
      <c r="C72" s="124"/>
      <c r="D72" s="124"/>
      <c r="E72" s="134"/>
      <c r="G72" s="106">
        <v>68</v>
      </c>
      <c r="H72" s="2">
        <v>156.43</v>
      </c>
      <c r="I72" s="2">
        <f t="shared" si="5"/>
        <v>14.769999999999982</v>
      </c>
      <c r="J72" s="2">
        <v>2.8212741270036101</v>
      </c>
      <c r="K72" s="2">
        <v>2.6224230920173315</v>
      </c>
      <c r="L72" s="2">
        <v>-27.560518463999998</v>
      </c>
      <c r="M72" s="2"/>
      <c r="N72" s="3">
        <v>45.240634280543638</v>
      </c>
      <c r="O72" s="3">
        <v>0.88070584415694864</v>
      </c>
      <c r="P72" s="3">
        <v>21.343682612679384</v>
      </c>
      <c r="Q72" s="3">
        <v>7.4759315444280263</v>
      </c>
      <c r="R72" s="4">
        <v>2.7131878218769074E-2</v>
      </c>
      <c r="S72" s="3">
        <v>1.6506003317712141</v>
      </c>
      <c r="T72" s="3">
        <v>3.9490551714277959</v>
      </c>
      <c r="U72" s="3">
        <v>0.48310848145273333</v>
      </c>
      <c r="V72" s="3">
        <v>3.0215147217749472</v>
      </c>
      <c r="W72" s="3">
        <v>0.2308767958529212</v>
      </c>
      <c r="X72" s="12">
        <f t="shared" si="6"/>
        <v>7.0482706052202264</v>
      </c>
      <c r="Y72" s="12"/>
      <c r="Z72" s="5">
        <v>521.93781077293511</v>
      </c>
      <c r="AA72" s="5">
        <v>116.40733066042196</v>
      </c>
      <c r="AB72" s="10">
        <f t="shared" si="7"/>
        <v>210.12473009673238</v>
      </c>
      <c r="AC72" s="10">
        <f t="shared" si="8"/>
        <v>1007.5948212292772</v>
      </c>
      <c r="AD72" s="5">
        <v>520.61354012275274</v>
      </c>
      <c r="AE72" s="5">
        <v>130.85243471320555</v>
      </c>
    </row>
    <row r="73" spans="1:31" ht="17" customHeight="1" x14ac:dyDescent="0.2">
      <c r="A73" s="119"/>
      <c r="B73" s="154"/>
      <c r="C73" s="124"/>
      <c r="D73" s="124"/>
      <c r="E73" s="134"/>
      <c r="G73" s="106">
        <v>69</v>
      </c>
      <c r="H73" s="2">
        <v>156.93</v>
      </c>
      <c r="I73" s="2">
        <f t="shared" si="5"/>
        <v>14.269999999999982</v>
      </c>
      <c r="J73" s="2">
        <v>3.3044528355175693</v>
      </c>
      <c r="K73" s="2">
        <v>3.0324248651895207</v>
      </c>
      <c r="L73" s="2">
        <v>-27.614038241999999</v>
      </c>
      <c r="M73" s="2"/>
      <c r="N73" s="3">
        <v>45.310557063668746</v>
      </c>
      <c r="O73" s="3">
        <v>0.87230452214309084</v>
      </c>
      <c r="P73" s="3">
        <v>21.310832255378262</v>
      </c>
      <c r="Q73" s="3">
        <v>7.5473323057843196</v>
      </c>
      <c r="R73" s="4">
        <v>3.1429651366090265E-2</v>
      </c>
      <c r="S73" s="3">
        <v>1.7668538775891065</v>
      </c>
      <c r="T73" s="3">
        <v>4.6123752723096416</v>
      </c>
      <c r="U73" s="3">
        <v>0.50414390372379725</v>
      </c>
      <c r="V73" s="3">
        <v>3.0589191287339652</v>
      </c>
      <c r="W73" s="3">
        <v>0.26297150379884732</v>
      </c>
      <c r="X73" s="12">
        <f t="shared" si="6"/>
        <v>8.2321638064911706</v>
      </c>
      <c r="Y73" s="12"/>
      <c r="Z73" s="5">
        <v>284.00109539459231</v>
      </c>
      <c r="AA73" s="5">
        <v>137.8371353188183</v>
      </c>
      <c r="AB73" s="10">
        <f t="shared" si="7"/>
        <v>243.40913508028166</v>
      </c>
      <c r="AC73" s="10">
        <f t="shared" si="8"/>
        <v>1147.6628665939675</v>
      </c>
      <c r="AD73" s="5">
        <v>147.34716994469338</v>
      </c>
      <c r="AE73" s="5">
        <v>217.17388983981627</v>
      </c>
    </row>
    <row r="74" spans="1:31" ht="17" customHeight="1" x14ac:dyDescent="0.2">
      <c r="A74" s="119"/>
      <c r="B74" s="154"/>
      <c r="C74" s="124"/>
      <c r="D74" s="124"/>
      <c r="E74" s="134"/>
      <c r="G74" s="106">
        <v>70</v>
      </c>
      <c r="H74" s="2">
        <v>157</v>
      </c>
      <c r="I74" s="2">
        <f t="shared" si="5"/>
        <v>14.199999999999989</v>
      </c>
      <c r="J74" s="2">
        <v>3.6837551874999992</v>
      </c>
      <c r="K74" s="2">
        <v>3.2374167335747992</v>
      </c>
      <c r="L74" s="2">
        <v>-27.374193501999997</v>
      </c>
      <c r="M74" s="2"/>
      <c r="N74" s="3">
        <v>42.271436782525328</v>
      </c>
      <c r="O74" s="3">
        <v>0.80470984257262956</v>
      </c>
      <c r="P74" s="3">
        <v>19.703275264441348</v>
      </c>
      <c r="Q74" s="3">
        <v>8.2578640517800288</v>
      </c>
      <c r="R74" s="4">
        <v>4.5038834819456745E-2</v>
      </c>
      <c r="S74" s="3">
        <v>2.0060892510055237</v>
      </c>
      <c r="T74" s="3">
        <v>6.7886618389790296</v>
      </c>
      <c r="U74" s="3">
        <v>0.47471704697300576</v>
      </c>
      <c r="V74" s="3">
        <v>2.8444293607393871</v>
      </c>
      <c r="W74" s="3">
        <v>0.28747764652053359</v>
      </c>
      <c r="X74" s="12">
        <f t="shared" si="6"/>
        <v>12.116398381731505</v>
      </c>
      <c r="Y74" s="12"/>
      <c r="Z74" s="5">
        <v>438.11220217460533</v>
      </c>
      <c r="AA74" s="5">
        <v>111.12983212776791</v>
      </c>
      <c r="AB74" s="10">
        <f t="shared" si="7"/>
        <v>348.80640897772008</v>
      </c>
      <c r="AC74" s="10">
        <f t="shared" si="8"/>
        <v>1254.6128197213779</v>
      </c>
      <c r="AD74" s="5">
        <v>475.42562940345596</v>
      </c>
      <c r="AE74" s="5">
        <v>136.81755354227244</v>
      </c>
    </row>
    <row r="75" spans="1:31" ht="17" customHeight="1" thickBot="1" x14ac:dyDescent="0.25">
      <c r="A75" s="119"/>
      <c r="B75" s="154"/>
      <c r="C75" s="124"/>
      <c r="D75" s="124"/>
      <c r="E75" s="135"/>
      <c r="F75" s="60" t="s">
        <v>50</v>
      </c>
      <c r="G75" s="104">
        <v>71</v>
      </c>
      <c r="H75" s="39">
        <v>157.25</v>
      </c>
      <c r="I75" s="39">
        <f t="shared" si="5"/>
        <v>13.949999999999989</v>
      </c>
      <c r="J75" s="39">
        <v>3.8677262762564988</v>
      </c>
      <c r="K75" s="39">
        <v>3.4193067894264999</v>
      </c>
      <c r="L75" s="39">
        <v>-27.628904847000001</v>
      </c>
      <c r="M75" s="39"/>
      <c r="N75" s="40">
        <v>41.104167791646539</v>
      </c>
      <c r="O75" s="40">
        <v>0.77893421882746983</v>
      </c>
      <c r="P75" s="40">
        <v>18.720776018693563</v>
      </c>
      <c r="Q75" s="40">
        <v>9.235160677138758</v>
      </c>
      <c r="R75" s="41">
        <v>5.4421300611911506E-2</v>
      </c>
      <c r="S75" s="40">
        <v>2.0015414935886842</v>
      </c>
      <c r="T75" s="40">
        <v>6.4959007081412139</v>
      </c>
      <c r="U75" s="40">
        <v>0.45086883314378551</v>
      </c>
      <c r="V75" s="40">
        <v>2.6745403260672416</v>
      </c>
      <c r="W75" s="40">
        <v>0.27357516684445349</v>
      </c>
      <c r="X75" s="40">
        <f t="shared" si="6"/>
        <v>11.593878542615366</v>
      </c>
      <c r="Y75" s="40"/>
      <c r="Z75" s="42">
        <v>354.07668638085005</v>
      </c>
      <c r="AA75" s="42">
        <v>103.99761873122766</v>
      </c>
      <c r="AB75" s="42">
        <f t="shared" si="7"/>
        <v>421.46957207999145</v>
      </c>
      <c r="AC75" s="42">
        <f t="shared" si="8"/>
        <v>1193.9394788942323</v>
      </c>
      <c r="AD75" s="42">
        <v>395.91369144474385</v>
      </c>
      <c r="AE75" s="42">
        <v>117.02518055034092</v>
      </c>
    </row>
    <row r="76" spans="1:31" ht="17" customHeight="1" x14ac:dyDescent="0.2">
      <c r="A76" s="119"/>
      <c r="B76" s="154"/>
      <c r="C76" s="124"/>
      <c r="D76" s="124"/>
      <c r="E76" s="133" t="s">
        <v>27</v>
      </c>
      <c r="G76" s="103">
        <v>72</v>
      </c>
      <c r="H76" s="8">
        <v>157.44999999999999</v>
      </c>
      <c r="I76" s="8">
        <f t="shared" si="5"/>
        <v>13.75</v>
      </c>
      <c r="J76" s="8">
        <v>3.755702877593361</v>
      </c>
      <c r="K76" s="8">
        <v>3.3380665743095066</v>
      </c>
      <c r="L76" s="8">
        <v>-27.613047134999999</v>
      </c>
      <c r="N76" s="12">
        <v>43.258904302256333</v>
      </c>
      <c r="O76" s="12">
        <v>0.82188474210224782</v>
      </c>
      <c r="P76" s="12">
        <v>19.693089315535676</v>
      </c>
      <c r="Q76" s="12">
        <v>8.4332237050245755</v>
      </c>
      <c r="R76" s="9">
        <v>3.8199162441370803E-2</v>
      </c>
      <c r="S76" s="12">
        <v>1.717359763486491</v>
      </c>
      <c r="T76" s="12">
        <v>6.230424643100716</v>
      </c>
      <c r="U76" s="12">
        <v>0.46665658985796049</v>
      </c>
      <c r="V76" s="12">
        <v>2.7980139644734088</v>
      </c>
      <c r="W76" s="12">
        <v>0.24153376165728288</v>
      </c>
      <c r="X76" s="12">
        <f t="shared" si="6"/>
        <v>11.120057067759154</v>
      </c>
      <c r="Y76" s="12"/>
      <c r="Z76" s="10">
        <v>327.68065821576749</v>
      </c>
      <c r="AA76" s="10">
        <v>111.94417594807622</v>
      </c>
      <c r="AB76" s="10">
        <f t="shared" si="7"/>
        <v>295.83608746856703</v>
      </c>
      <c r="AC76" s="10">
        <f t="shared" si="8"/>
        <v>1054.1040579623304</v>
      </c>
      <c r="AD76" s="10">
        <v>366.24175216195562</v>
      </c>
      <c r="AE76" s="10">
        <v>126.4558821473088</v>
      </c>
    </row>
    <row r="77" spans="1:31" ht="17" customHeight="1" x14ac:dyDescent="0.2">
      <c r="A77" s="119"/>
      <c r="B77" s="154"/>
      <c r="C77" s="124"/>
      <c r="D77" s="124"/>
      <c r="E77" s="134"/>
      <c r="G77" s="103">
        <v>73</v>
      </c>
      <c r="H77" s="8">
        <v>157.85</v>
      </c>
      <c r="I77" s="8">
        <f t="shared" si="5"/>
        <v>13.349999999999994</v>
      </c>
      <c r="J77" s="8">
        <v>3.5075272565789475</v>
      </c>
      <c r="K77" s="8">
        <v>3.1459246683001676</v>
      </c>
      <c r="L77" s="8">
        <v>-27.517900862999998</v>
      </c>
      <c r="N77" s="12">
        <v>43.714922251681578</v>
      </c>
      <c r="O77" s="12">
        <v>0.83284165676800137</v>
      </c>
      <c r="P77" s="12">
        <v>20.05079245227591</v>
      </c>
      <c r="Q77" s="12">
        <v>7.9335172279744057</v>
      </c>
      <c r="R77" s="9">
        <v>3.2138672888344773E-2</v>
      </c>
      <c r="S77" s="12">
        <v>1.618040954368434</v>
      </c>
      <c r="T77" s="12">
        <v>5.7761851730839444</v>
      </c>
      <c r="U77" s="12">
        <v>0.47144236497064007</v>
      </c>
      <c r="V77" s="12">
        <v>2.8423152096772655</v>
      </c>
      <c r="W77" s="12">
        <v>0.27220463747776408</v>
      </c>
      <c r="X77" s="12">
        <f t="shared" si="6"/>
        <v>10.309330814194944</v>
      </c>
      <c r="Y77" s="12"/>
      <c r="Z77" s="10">
        <v>340.98744450219561</v>
      </c>
      <c r="AA77" s="10">
        <v>109.29612677748212</v>
      </c>
      <c r="AB77" s="10">
        <f t="shared" si="7"/>
        <v>248.90020189088827</v>
      </c>
      <c r="AC77" s="10">
        <f t="shared" si="8"/>
        <v>1187.9582009268327</v>
      </c>
      <c r="AD77" s="10">
        <v>340.40204200920073</v>
      </c>
      <c r="AE77" s="10">
        <v>123.99145035234274</v>
      </c>
    </row>
    <row r="78" spans="1:31" ht="17" customHeight="1" x14ac:dyDescent="0.2">
      <c r="A78" s="119"/>
      <c r="B78" s="154"/>
      <c r="C78" s="124"/>
      <c r="D78" s="124"/>
      <c r="E78" s="134"/>
      <c r="G78" s="103">
        <v>74</v>
      </c>
      <c r="H78" s="8">
        <v>157.97</v>
      </c>
      <c r="I78" s="8">
        <f t="shared" si="5"/>
        <v>13.22999999999999</v>
      </c>
      <c r="J78" s="8">
        <v>3.0460728876404493</v>
      </c>
      <c r="K78" s="8">
        <v>2.8759544643920347</v>
      </c>
      <c r="L78" s="8">
        <v>-27.220691111999997</v>
      </c>
      <c r="N78" s="12">
        <v>47.255159091133123</v>
      </c>
      <c r="O78" s="12">
        <v>0.91058255045673231</v>
      </c>
      <c r="P78" s="12">
        <v>22.032372625655711</v>
      </c>
      <c r="Q78" s="12">
        <v>7.3020892765558543</v>
      </c>
      <c r="R78" s="9">
        <v>2.6247930712933864E-2</v>
      </c>
      <c r="S78" s="12">
        <v>1.6410703090240342</v>
      </c>
      <c r="T78" s="12">
        <v>3.1291161873236994</v>
      </c>
      <c r="U78" s="12">
        <v>0.50529370051087497</v>
      </c>
      <c r="V78" s="12">
        <v>3.1918597238068336</v>
      </c>
      <c r="W78" s="12">
        <v>0.20198380312455697</v>
      </c>
      <c r="X78" s="12">
        <f t="shared" si="6"/>
        <v>5.5848441427214599</v>
      </c>
      <c r="Y78" s="12"/>
      <c r="Z78" s="10">
        <v>349.79286727890985</v>
      </c>
      <c r="AA78" s="10">
        <v>118.64149748315147</v>
      </c>
      <c r="AB78" s="10">
        <f t="shared" si="7"/>
        <v>203.27893676146621</v>
      </c>
      <c r="AC78" s="10">
        <f t="shared" si="8"/>
        <v>881.49973343422266</v>
      </c>
      <c r="AD78" s="10">
        <v>300.80417637922335</v>
      </c>
      <c r="AE78" s="10">
        <v>137.75239967226801</v>
      </c>
    </row>
    <row r="79" spans="1:31" ht="17" customHeight="1" x14ac:dyDescent="0.2">
      <c r="A79" s="119"/>
      <c r="B79" s="154"/>
      <c r="C79" s="124"/>
      <c r="D79" s="124"/>
      <c r="E79" s="134"/>
      <c r="G79" s="103">
        <v>75</v>
      </c>
      <c r="H79" s="8">
        <v>158.16999999999999</v>
      </c>
      <c r="I79" s="8">
        <f t="shared" si="5"/>
        <v>13.030000000000001</v>
      </c>
      <c r="J79" s="8">
        <v>2.7705521093132646</v>
      </c>
      <c r="K79" s="8">
        <v>2.6340622396513296</v>
      </c>
      <c r="L79" s="8">
        <v>-27.330581639999998</v>
      </c>
      <c r="N79" s="12">
        <v>47.999909341450888</v>
      </c>
      <c r="O79" s="12">
        <v>0.9446859570227355</v>
      </c>
      <c r="P79" s="12">
        <v>22.432204026167383</v>
      </c>
      <c r="Q79" s="12">
        <v>7.1951639549862225</v>
      </c>
      <c r="R79" s="9">
        <v>2.5966857202426814E-2</v>
      </c>
      <c r="S79" s="12">
        <v>1.6899755167623649</v>
      </c>
      <c r="T79" s="12">
        <v>2.760226542156456</v>
      </c>
      <c r="U79" s="12">
        <v>0.50757541313944388</v>
      </c>
      <c r="V79" s="12">
        <v>3.2646267744330673</v>
      </c>
      <c r="W79" s="12">
        <v>0.18353822254278312</v>
      </c>
      <c r="X79" s="12">
        <f t="shared" si="6"/>
        <v>4.9264501903112317</v>
      </c>
      <c r="Y79" s="12"/>
      <c r="Z79" s="10">
        <v>379.65369595834068</v>
      </c>
      <c r="AA79" s="10">
        <v>131.82389294778926</v>
      </c>
      <c r="AB79" s="10">
        <f t="shared" si="7"/>
        <v>201.10214328419863</v>
      </c>
      <c r="AC79" s="10">
        <f t="shared" si="8"/>
        <v>800.99934620343959</v>
      </c>
      <c r="AD79" s="10">
        <v>281.66026136266737</v>
      </c>
      <c r="AE79" s="10">
        <v>143.82351843192762</v>
      </c>
    </row>
    <row r="80" spans="1:31" ht="17" customHeight="1" x14ac:dyDescent="0.2">
      <c r="A80" s="119"/>
      <c r="B80" s="154"/>
      <c r="C80" s="124"/>
      <c r="D80" s="124"/>
      <c r="E80" s="134"/>
      <c r="G80" s="103">
        <v>76</v>
      </c>
      <c r="H80" s="8">
        <v>158.37</v>
      </c>
      <c r="I80" s="8">
        <f t="shared" si="5"/>
        <v>12.829999999999984</v>
      </c>
      <c r="J80" s="8">
        <v>3.5974300433234423</v>
      </c>
      <c r="K80" s="8">
        <v>3.3201037595998093</v>
      </c>
      <c r="L80" s="8">
        <v>-27.710175620999998</v>
      </c>
      <c r="N80" s="12">
        <v>45.639049200446443</v>
      </c>
      <c r="O80" s="12">
        <v>0.86603625741989343</v>
      </c>
      <c r="P80" s="12">
        <v>21.583499165453272</v>
      </c>
      <c r="Q80" s="12">
        <v>6.9206720712098804</v>
      </c>
      <c r="R80" s="9">
        <v>2.7671781782569561E-2</v>
      </c>
      <c r="S80" s="12">
        <v>1.6331694933101448</v>
      </c>
      <c r="T80" s="12">
        <v>4.3192595909367553</v>
      </c>
      <c r="U80" s="12">
        <v>0.49772738448853981</v>
      </c>
      <c r="V80" s="12">
        <v>3.0969349345573729</v>
      </c>
      <c r="W80" s="12">
        <v>0.36916625384718049</v>
      </c>
      <c r="X80" s="12">
        <f t="shared" si="6"/>
        <v>7.709011165855193</v>
      </c>
      <c r="Y80" s="12"/>
      <c r="Z80" s="10">
        <v>388.46938699046757</v>
      </c>
      <c r="AA80" s="10">
        <v>127.61443128584096</v>
      </c>
      <c r="AB80" s="10">
        <f t="shared" si="7"/>
        <v>214.30605103983473</v>
      </c>
      <c r="AC80" s="10">
        <f t="shared" si="8"/>
        <v>1611.1190567024037</v>
      </c>
      <c r="AD80" s="10">
        <v>346.11529312185627</v>
      </c>
      <c r="AE80" s="10">
        <v>126.43352583388423</v>
      </c>
    </row>
    <row r="81" spans="1:31" ht="17" customHeight="1" x14ac:dyDescent="0.2">
      <c r="A81" s="119"/>
      <c r="B81" s="154"/>
      <c r="C81" s="124"/>
      <c r="D81" s="124"/>
      <c r="E81" s="134"/>
      <c r="G81" s="103">
        <v>77</v>
      </c>
      <c r="H81" s="8">
        <v>158.57</v>
      </c>
      <c r="I81" s="8">
        <f t="shared" si="5"/>
        <v>12.629999999999995</v>
      </c>
      <c r="J81" s="8">
        <v>2.4796176628404663</v>
      </c>
      <c r="K81" s="8">
        <v>2.40649268509513</v>
      </c>
      <c r="L81" s="8">
        <v>-27.77657979</v>
      </c>
      <c r="N81" s="12">
        <v>49.04984410760634</v>
      </c>
      <c r="O81" s="12">
        <v>0.95060526658535005</v>
      </c>
      <c r="P81" s="12">
        <v>22.917523460625016</v>
      </c>
      <c r="Q81" s="12">
        <v>6.0545206744356754</v>
      </c>
      <c r="R81" s="9">
        <v>2.4080842715262969E-2</v>
      </c>
      <c r="S81" s="12">
        <v>1.7057519121778946</v>
      </c>
      <c r="T81" s="12">
        <v>1.6523104791667487</v>
      </c>
      <c r="U81" s="12">
        <v>0.52941148959715612</v>
      </c>
      <c r="V81" s="12">
        <v>3.2340068862298472</v>
      </c>
      <c r="W81" s="12">
        <v>0.18923579941280635</v>
      </c>
      <c r="X81" s="12">
        <f t="shared" si="6"/>
        <v>2.9490424609078612</v>
      </c>
      <c r="Y81" s="12"/>
      <c r="Z81" s="10">
        <v>209.08596390097799</v>
      </c>
      <c r="AA81" s="10">
        <v>115.30319864113699</v>
      </c>
      <c r="AB81" s="10">
        <f t="shared" si="7"/>
        <v>186.49577206734412</v>
      </c>
      <c r="AC81" s="10">
        <f t="shared" si="8"/>
        <v>825.86476815536366</v>
      </c>
      <c r="AD81" s="10">
        <v>141.99633533564827</v>
      </c>
      <c r="AE81" s="10">
        <v>156.32909606704436</v>
      </c>
    </row>
    <row r="82" spans="1:31" ht="17" customHeight="1" x14ac:dyDescent="0.2">
      <c r="A82" s="119"/>
      <c r="B82" s="154"/>
      <c r="C82" s="124"/>
      <c r="D82" s="124"/>
      <c r="E82" s="134"/>
      <c r="G82" s="103">
        <v>78</v>
      </c>
      <c r="H82" s="8">
        <v>158.77000000000001</v>
      </c>
      <c r="I82" s="8">
        <f t="shared" si="5"/>
        <v>12.429999999999978</v>
      </c>
      <c r="J82" s="8">
        <v>2.3265060161983473</v>
      </c>
      <c r="K82" s="8">
        <v>2.2457458804651336</v>
      </c>
      <c r="L82" s="8">
        <v>-27.675486876000001</v>
      </c>
      <c r="N82" s="12">
        <v>50.091196116974608</v>
      </c>
      <c r="O82" s="12">
        <v>0.97177863269093778</v>
      </c>
      <c r="P82" s="12">
        <v>23.295044509301619</v>
      </c>
      <c r="Q82" s="12">
        <v>6.214558641885513</v>
      </c>
      <c r="R82" s="9">
        <v>2.5584850911930027E-2</v>
      </c>
      <c r="S82" s="12">
        <v>1.795927439692699</v>
      </c>
      <c r="T82" s="12">
        <v>1.9449278350703842</v>
      </c>
      <c r="U82" s="12">
        <v>0.54074727001627998</v>
      </c>
      <c r="V82" s="12">
        <v>3.376980681698015</v>
      </c>
      <c r="W82" s="12">
        <v>0.17878259747433303</v>
      </c>
      <c r="X82" s="12">
        <f t="shared" si="6"/>
        <v>3.4713056906330548</v>
      </c>
      <c r="Y82" s="12"/>
      <c r="Z82" s="10">
        <v>352.85152166235866</v>
      </c>
      <c r="AA82" s="10">
        <v>140.01567419364744</v>
      </c>
      <c r="AB82" s="10">
        <f t="shared" si="7"/>
        <v>198.14366882700594</v>
      </c>
      <c r="AC82" s="10">
        <f t="shared" si="8"/>
        <v>780.24479972345887</v>
      </c>
      <c r="AD82" s="10">
        <v>129.78955305779598</v>
      </c>
      <c r="AE82" s="10">
        <v>235.31637183479791</v>
      </c>
    </row>
    <row r="83" spans="1:31" ht="17" customHeight="1" x14ac:dyDescent="0.2">
      <c r="A83" s="119"/>
      <c r="B83" s="154"/>
      <c r="C83" s="124"/>
      <c r="D83" s="124"/>
      <c r="E83" s="134"/>
      <c r="G83" s="103">
        <v>79</v>
      </c>
      <c r="H83" s="8">
        <v>158.94</v>
      </c>
      <c r="I83" s="8">
        <f t="shared" si="5"/>
        <v>12.259999999999991</v>
      </c>
      <c r="J83" s="8">
        <v>2.8741568010075564</v>
      </c>
      <c r="K83" s="8">
        <v>2.7847884969939041</v>
      </c>
      <c r="L83" s="8">
        <v>-27.140473733999997</v>
      </c>
      <c r="N83" s="12">
        <v>47.083864889580859</v>
      </c>
      <c r="O83" s="12">
        <v>0.92458018533067321</v>
      </c>
      <c r="P83" s="12">
        <v>22.38119335617306</v>
      </c>
      <c r="Q83" s="12">
        <v>6.912599972667361</v>
      </c>
      <c r="R83" s="9">
        <v>2.4624231849282252E-2</v>
      </c>
      <c r="S83" s="12">
        <v>1.6819254369361509</v>
      </c>
      <c r="T83" s="12">
        <v>1.7421425584237074</v>
      </c>
      <c r="U83" s="12">
        <v>0.5118678782732119</v>
      </c>
      <c r="V83" s="12">
        <v>3.1868639523414015</v>
      </c>
      <c r="W83" s="12">
        <v>0.17146929245973119</v>
      </c>
      <c r="X83" s="12">
        <f t="shared" si="6"/>
        <v>3.1093746862496796</v>
      </c>
      <c r="Y83" s="12"/>
      <c r="Z83" s="10">
        <v>203.67271789329891</v>
      </c>
      <c r="AA83" s="10">
        <v>114.03258788324167</v>
      </c>
      <c r="AB83" s="10">
        <f t="shared" si="7"/>
        <v>190.70408725299586</v>
      </c>
      <c r="AC83" s="10">
        <f t="shared" si="8"/>
        <v>748.32800084568339</v>
      </c>
      <c r="AD83" s="10">
        <v>133.15959642861512</v>
      </c>
      <c r="AE83" s="10">
        <v>156.2399526489306</v>
      </c>
    </row>
    <row r="84" spans="1:31" ht="17" customHeight="1" x14ac:dyDescent="0.2">
      <c r="A84" s="119"/>
      <c r="B84" s="154"/>
      <c r="C84" s="124"/>
      <c r="D84" s="124"/>
      <c r="E84" s="134"/>
      <c r="G84" s="103">
        <v>80</v>
      </c>
      <c r="H84" s="8">
        <v>159.13999999999999</v>
      </c>
      <c r="I84" s="8">
        <f t="shared" si="5"/>
        <v>12.060000000000002</v>
      </c>
      <c r="J84" s="8">
        <v>2.5531822423984525</v>
      </c>
      <c r="K84" s="8">
        <v>2.4812373410234918</v>
      </c>
      <c r="L84" s="8">
        <v>-27.225524297999996</v>
      </c>
      <c r="N84" s="12">
        <v>49.258595031913181</v>
      </c>
      <c r="O84" s="12">
        <v>0.97137866633123238</v>
      </c>
      <c r="P84" s="12">
        <v>23.370863033574988</v>
      </c>
      <c r="Q84" s="12">
        <v>6.7657163050757205</v>
      </c>
      <c r="R84" s="9">
        <v>2.4211315773184288E-2</v>
      </c>
      <c r="S84" s="12">
        <v>1.6960906148343673</v>
      </c>
      <c r="T84" s="12">
        <v>1.5788062535162923</v>
      </c>
      <c r="U84" s="12">
        <v>0.52349181718299231</v>
      </c>
      <c r="V84" s="12">
        <v>3.3663719385529354</v>
      </c>
      <c r="W84" s="12">
        <v>0.17810899971134833</v>
      </c>
      <c r="X84" s="12">
        <f t="shared" si="6"/>
        <v>2.8178521760113666</v>
      </c>
      <c r="Y84" s="12"/>
      <c r="Z84" s="10">
        <v>268.05980314940183</v>
      </c>
      <c r="AA84" s="10">
        <v>153.19732390814679</v>
      </c>
      <c r="AB84" s="10">
        <f t="shared" si="7"/>
        <v>187.50622979752981</v>
      </c>
      <c r="AC84" s="10">
        <f t="shared" si="8"/>
        <v>777.30507763026355</v>
      </c>
      <c r="AD84" s="10">
        <v>110.27889408875033</v>
      </c>
      <c r="AE84" s="10">
        <v>249.03501178552767</v>
      </c>
    </row>
    <row r="85" spans="1:31" ht="17" customHeight="1" x14ac:dyDescent="0.2">
      <c r="A85" s="119"/>
      <c r="B85" s="154"/>
      <c r="C85" s="124"/>
      <c r="D85" s="124"/>
      <c r="E85" s="134"/>
      <c r="G85" s="103">
        <v>81</v>
      </c>
      <c r="H85" s="8">
        <v>159.34</v>
      </c>
      <c r="I85" s="8">
        <f t="shared" si="5"/>
        <v>11.859999999999985</v>
      </c>
      <c r="J85" s="8">
        <v>3.897980851926496</v>
      </c>
      <c r="K85" s="8">
        <v>3.4668521309971525</v>
      </c>
      <c r="L85" s="8">
        <v>-27.784508645999999</v>
      </c>
      <c r="N85" s="12">
        <v>43.292430103347392</v>
      </c>
      <c r="O85" s="12">
        <v>0.82836589669657767</v>
      </c>
      <c r="P85" s="12">
        <v>20.454570380438351</v>
      </c>
      <c r="Q85" s="12">
        <v>6.7529113710783202</v>
      </c>
      <c r="R85" s="9">
        <v>3.0598495475271759E-2</v>
      </c>
      <c r="S85" s="12">
        <v>1.5516910820853373</v>
      </c>
      <c r="T85" s="12">
        <v>6.1969484838310249</v>
      </c>
      <c r="U85" s="12">
        <v>0.45939298874272994</v>
      </c>
      <c r="V85" s="12">
        <v>2.8768903959690815</v>
      </c>
      <c r="W85" s="12">
        <v>0.31072595322906482</v>
      </c>
      <c r="X85" s="12">
        <f t="shared" si="6"/>
        <v>11.060308844674459</v>
      </c>
      <c r="Y85" s="12"/>
      <c r="Z85" s="10">
        <v>425.68772664474727</v>
      </c>
      <c r="AA85" s="10">
        <v>115.78077596058809</v>
      </c>
      <c r="AB85" s="10">
        <f t="shared" si="7"/>
        <v>236.9721901029254</v>
      </c>
      <c r="AC85" s="10">
        <f t="shared" si="8"/>
        <v>1356.073312341817</v>
      </c>
      <c r="AD85" s="10">
        <v>321.40591957002744</v>
      </c>
      <c r="AE85" s="10">
        <v>124.28152673644739</v>
      </c>
    </row>
    <row r="86" spans="1:31" ht="17" customHeight="1" x14ac:dyDescent="0.2">
      <c r="A86" s="119"/>
      <c r="B86" s="154"/>
      <c r="C86" s="124"/>
      <c r="D86" s="124"/>
      <c r="E86" s="134"/>
      <c r="G86" s="103">
        <v>82</v>
      </c>
      <c r="H86" s="8">
        <v>159.54</v>
      </c>
      <c r="I86" s="8">
        <f t="shared" si="5"/>
        <v>11.659999999999997</v>
      </c>
      <c r="J86" s="8">
        <v>3.2095381351456314</v>
      </c>
      <c r="K86" s="8">
        <v>3.0364059698595645</v>
      </c>
      <c r="L86" s="8">
        <v>-27.583313924999999</v>
      </c>
      <c r="N86" s="12">
        <v>46.479297858763005</v>
      </c>
      <c r="O86" s="12">
        <v>0.89506922852972615</v>
      </c>
      <c r="P86" s="12">
        <v>22.541036549689647</v>
      </c>
      <c r="Q86" s="12">
        <v>6.7405121196958335</v>
      </c>
      <c r="R86" s="9">
        <v>2.5871853834954429E-2</v>
      </c>
      <c r="S86" s="12">
        <v>1.6433432753150516</v>
      </c>
      <c r="T86" s="12">
        <v>3.0223576271202663</v>
      </c>
      <c r="U86" s="12">
        <v>0.51615734068296282</v>
      </c>
      <c r="V86" s="12">
        <v>3.2262311754523716</v>
      </c>
      <c r="W86" s="12">
        <v>0.20783552722527868</v>
      </c>
      <c r="X86" s="12">
        <f t="shared" si="6"/>
        <v>5.3943015473225122</v>
      </c>
      <c r="Y86" s="12"/>
      <c r="Z86" s="10">
        <v>227.12544618783332</v>
      </c>
      <c r="AA86" s="10">
        <v>112.02275953832623</v>
      </c>
      <c r="AB86" s="10">
        <f t="shared" si="7"/>
        <v>200.36638305457302</v>
      </c>
      <c r="AC86" s="10">
        <f t="shared" si="8"/>
        <v>907.03788627183337</v>
      </c>
      <c r="AD86" s="10">
        <v>166.04903540111411</v>
      </c>
      <c r="AE86" s="10">
        <v>159.91714927429496</v>
      </c>
    </row>
    <row r="87" spans="1:31" ht="17" customHeight="1" x14ac:dyDescent="0.2">
      <c r="A87" s="119"/>
      <c r="B87" s="154"/>
      <c r="C87" s="124"/>
      <c r="D87" s="124"/>
      <c r="E87" s="134"/>
      <c r="G87" s="103">
        <v>83</v>
      </c>
      <c r="H87" s="8">
        <v>159.74</v>
      </c>
      <c r="I87" s="8">
        <f t="shared" si="5"/>
        <v>11.45999999999998</v>
      </c>
      <c r="J87" s="8">
        <v>3.2963209161397673</v>
      </c>
      <c r="K87" s="8">
        <v>3.0901268528209962</v>
      </c>
      <c r="L87" s="8">
        <v>-27.52880304</v>
      </c>
      <c r="N87" s="12">
        <v>46.848168345988789</v>
      </c>
      <c r="O87" s="12">
        <v>0.87308733188793408</v>
      </c>
      <c r="P87" s="12">
        <v>21.993741550489347</v>
      </c>
      <c r="Q87" s="12">
        <v>6.798984184925712</v>
      </c>
      <c r="R87" s="9">
        <v>2.638239061062321E-2</v>
      </c>
      <c r="S87" s="12">
        <v>1.6959547282948391</v>
      </c>
      <c r="T87" s="12">
        <v>3.5047520820460889</v>
      </c>
      <c r="U87" s="12">
        <v>0.51078254479611018</v>
      </c>
      <c r="V87" s="12">
        <v>3.2255587448138976</v>
      </c>
      <c r="W87" s="12">
        <v>0.21907599971133096</v>
      </c>
      <c r="X87" s="12">
        <f t="shared" si="6"/>
        <v>6.255278796102151</v>
      </c>
      <c r="Y87" s="12"/>
      <c r="Z87" s="10">
        <v>246.48232921394529</v>
      </c>
      <c r="AA87" s="10">
        <v>147.43938216329627</v>
      </c>
      <c r="AB87" s="10">
        <f t="shared" si="7"/>
        <v>204.32027085131418</v>
      </c>
      <c r="AC87" s="10">
        <f t="shared" si="8"/>
        <v>956.09366870018766</v>
      </c>
      <c r="AD87" s="10">
        <v>129.63669336747071</v>
      </c>
      <c r="AE87" s="10">
        <v>265.56768332615354</v>
      </c>
    </row>
    <row r="88" spans="1:31" ht="17" customHeight="1" x14ac:dyDescent="0.2">
      <c r="A88" s="119"/>
      <c r="B88" s="154"/>
      <c r="C88" s="124"/>
      <c r="D88" s="124"/>
      <c r="E88" s="134"/>
      <c r="G88" s="103">
        <v>84</v>
      </c>
      <c r="H88" s="8">
        <v>159.94</v>
      </c>
      <c r="I88" s="8">
        <f t="shared" si="5"/>
        <v>11.259999999999991</v>
      </c>
      <c r="J88" s="8">
        <v>3.7995924899713471</v>
      </c>
      <c r="K88" s="8">
        <v>3.5157535373042585</v>
      </c>
      <c r="L88" s="8">
        <v>-27.263186363999999</v>
      </c>
      <c r="N88" s="12">
        <v>46.815781314129914</v>
      </c>
      <c r="O88" s="12">
        <v>0.90270346149408087</v>
      </c>
      <c r="P88" s="12">
        <v>21.629740409916895</v>
      </c>
      <c r="Q88" s="12">
        <v>6.6878373567895011</v>
      </c>
      <c r="R88" s="9">
        <v>2.8102790868188194E-2</v>
      </c>
      <c r="S88" s="12">
        <v>1.7160445015250667</v>
      </c>
      <c r="T88" s="12">
        <v>4.1854832342471902</v>
      </c>
      <c r="U88" s="12">
        <v>0.51173605760210372</v>
      </c>
      <c r="V88" s="12">
        <v>3.1102129130253524</v>
      </c>
      <c r="W88" s="12">
        <v>0.17835185277381424</v>
      </c>
      <c r="X88" s="12">
        <f t="shared" si="6"/>
        <v>7.470247228255503</v>
      </c>
      <c r="Y88" s="12"/>
      <c r="Z88" s="10">
        <v>219.98020899197311</v>
      </c>
      <c r="AA88" s="10">
        <v>112.51467363153107</v>
      </c>
      <c r="AB88" s="10">
        <f t="shared" si="7"/>
        <v>217.64403107404425</v>
      </c>
      <c r="AC88" s="10">
        <f t="shared" si="8"/>
        <v>778.36493939400782</v>
      </c>
      <c r="AD88" s="10">
        <v>160.10727595828106</v>
      </c>
      <c r="AE88" s="10">
        <v>183.36391620556765</v>
      </c>
    </row>
    <row r="89" spans="1:31" ht="17" customHeight="1" x14ac:dyDescent="0.2">
      <c r="A89" s="119"/>
      <c r="B89" s="154"/>
      <c r="C89" s="124"/>
      <c r="D89" s="124"/>
      <c r="E89" s="134"/>
      <c r="G89" s="21">
        <v>85</v>
      </c>
      <c r="H89" s="19">
        <v>160.07</v>
      </c>
      <c r="I89" s="19">
        <f t="shared" si="5"/>
        <v>11.129999999999995</v>
      </c>
      <c r="J89" s="19">
        <v>3.475973166666666</v>
      </c>
      <c r="K89" s="19">
        <v>3.2171306789394585</v>
      </c>
      <c r="L89" s="19">
        <v>-27.089966495999999</v>
      </c>
      <c r="M89" s="19"/>
      <c r="N89" s="19">
        <v>45.930707096257983</v>
      </c>
      <c r="O89" s="19">
        <v>0.89891858638433686</v>
      </c>
      <c r="P89" s="19">
        <v>22.364806882753651</v>
      </c>
      <c r="Q89" s="19">
        <v>10.839341381142418</v>
      </c>
      <c r="R89" s="20">
        <v>2.8237606670699054E-2</v>
      </c>
      <c r="S89" s="19">
        <v>1.6415980191797372</v>
      </c>
      <c r="T89" s="19">
        <v>4.1722447950493251</v>
      </c>
      <c r="U89" s="19">
        <v>0.51814058979699251</v>
      </c>
      <c r="V89" s="19">
        <v>3.0963038555443987</v>
      </c>
      <c r="W89" s="19">
        <v>0.20919050692863286</v>
      </c>
      <c r="X89" s="19">
        <f t="shared" si="6"/>
        <v>7.4466192722491122</v>
      </c>
      <c r="Y89" s="19"/>
      <c r="Z89" s="21">
        <v>206.75164894908099</v>
      </c>
      <c r="AA89" s="21">
        <v>110.06201020031311</v>
      </c>
      <c r="AB89" s="21">
        <f t="shared" si="7"/>
        <v>218.68812149369577</v>
      </c>
      <c r="AC89" s="21">
        <f t="shared" si="8"/>
        <v>912.95130224300885</v>
      </c>
      <c r="AD89" s="21">
        <v>140.08198238466616</v>
      </c>
      <c r="AE89" s="21">
        <v>167.57210531525934</v>
      </c>
    </row>
    <row r="90" spans="1:31" ht="17" customHeight="1" x14ac:dyDescent="0.2">
      <c r="A90" s="119"/>
      <c r="B90" s="154"/>
      <c r="C90" s="124"/>
      <c r="D90" s="124"/>
      <c r="E90" s="134"/>
      <c r="G90" s="103">
        <v>86</v>
      </c>
      <c r="H90" s="8">
        <v>160.27000000000001</v>
      </c>
      <c r="I90" s="8">
        <f t="shared" si="5"/>
        <v>10.929999999999978</v>
      </c>
      <c r="J90" s="8">
        <v>3.0180697897986577</v>
      </c>
      <c r="K90" s="8">
        <v>2.889286023258784</v>
      </c>
      <c r="L90" s="8">
        <v>-27.305803964999999</v>
      </c>
      <c r="N90" s="12">
        <v>48.221929840150615</v>
      </c>
      <c r="O90" s="12">
        <v>0.96079690627099357</v>
      </c>
      <c r="P90" s="12">
        <v>22.471414827646175</v>
      </c>
      <c r="Q90" s="12">
        <v>7.1044408801027545</v>
      </c>
      <c r="R90" s="9">
        <v>2.5628667528001862E-2</v>
      </c>
      <c r="S90" s="12">
        <v>1.6587367512898803</v>
      </c>
      <c r="T90" s="12">
        <v>2.3907957555504917</v>
      </c>
      <c r="U90" s="12">
        <v>0.51432240444645372</v>
      </c>
      <c r="V90" s="12">
        <v>3.2838727694807068</v>
      </c>
      <c r="W90" s="12">
        <v>0.20929904422106524</v>
      </c>
      <c r="X90" s="12">
        <f t="shared" si="6"/>
        <v>4.2670904090811366</v>
      </c>
      <c r="Y90" s="12"/>
      <c r="Z90" s="10">
        <v>242.79971956431493</v>
      </c>
      <c r="AA90" s="10">
        <v>119.32640016776429</v>
      </c>
      <c r="AB90" s="10">
        <f t="shared" si="7"/>
        <v>198.48300967733735</v>
      </c>
      <c r="AC90" s="10">
        <f t="shared" si="8"/>
        <v>913.42498178001506</v>
      </c>
      <c r="AD90" s="10">
        <v>113.06092457439024</v>
      </c>
      <c r="AE90" s="10">
        <v>195.21500957109677</v>
      </c>
    </row>
    <row r="91" spans="1:31" ht="17" customHeight="1" x14ac:dyDescent="0.2">
      <c r="A91" s="119"/>
      <c r="B91" s="154"/>
      <c r="C91" s="124"/>
      <c r="D91" s="124"/>
      <c r="E91" s="134"/>
      <c r="G91" s="106">
        <v>87</v>
      </c>
      <c r="H91" s="2">
        <v>160.47</v>
      </c>
      <c r="I91" s="2">
        <f t="shared" si="5"/>
        <v>10.72999999999999</v>
      </c>
      <c r="J91" s="2">
        <v>4.2045477706231447</v>
      </c>
      <c r="K91" s="2">
        <v>3.8953224432013402</v>
      </c>
      <c r="L91" s="2">
        <v>-27.416807948999999</v>
      </c>
      <c r="M91" s="2"/>
      <c r="N91" s="12">
        <v>45.214438698334092</v>
      </c>
      <c r="O91" s="12">
        <v>0.88003499542019337</v>
      </c>
      <c r="P91" s="12">
        <v>21.327291168911529</v>
      </c>
      <c r="Q91" s="12">
        <v>7.8205917891002361</v>
      </c>
      <c r="R91" s="9">
        <v>2.7942655716963073E-2</v>
      </c>
      <c r="S91" s="12">
        <v>1.56631067547896</v>
      </c>
      <c r="T91" s="12">
        <v>4.1206563617947243</v>
      </c>
      <c r="U91" s="12">
        <v>0.47427901287682511</v>
      </c>
      <c r="V91" s="12">
        <v>3.0022335558006716</v>
      </c>
      <c r="W91" s="12">
        <v>0.19423086067075149</v>
      </c>
      <c r="X91" s="12">
        <f t="shared" si="6"/>
        <v>7.3545442766125468</v>
      </c>
      <c r="Y91" s="12"/>
      <c r="Z91" s="10">
        <v>342.43653624480919</v>
      </c>
      <c r="AA91" s="10">
        <v>126.74016324310628</v>
      </c>
      <c r="AB91" s="10">
        <f t="shared" si="7"/>
        <v>216.40385318592067</v>
      </c>
      <c r="AC91" s="10">
        <f t="shared" si="8"/>
        <v>847.66426444790034</v>
      </c>
      <c r="AD91" s="10">
        <v>303.63468850970855</v>
      </c>
      <c r="AE91" s="10">
        <v>131.0616552225116</v>
      </c>
    </row>
    <row r="92" spans="1:31" ht="17" customHeight="1" x14ac:dyDescent="0.2">
      <c r="A92" s="119"/>
      <c r="B92" s="154"/>
      <c r="C92" s="124"/>
      <c r="D92" s="124"/>
      <c r="E92" s="134"/>
      <c r="G92" s="103">
        <v>88</v>
      </c>
      <c r="H92" s="8">
        <v>160.66999999999999</v>
      </c>
      <c r="I92" s="8">
        <f t="shared" si="5"/>
        <v>10.530000000000001</v>
      </c>
      <c r="J92" s="8">
        <v>3.4774286511891273</v>
      </c>
      <c r="K92" s="8">
        <v>3.2401698166071329</v>
      </c>
      <c r="L92" s="8">
        <v>-27.593224995</v>
      </c>
      <c r="N92" s="12">
        <v>45.804195200551391</v>
      </c>
      <c r="O92" s="12">
        <v>0.89110567563837817</v>
      </c>
      <c r="P92" s="12">
        <v>21.630586650959877</v>
      </c>
      <c r="Q92" s="12">
        <v>6.839412159557587</v>
      </c>
      <c r="R92" s="9">
        <v>2.525449283112401E-2</v>
      </c>
      <c r="S92" s="12">
        <v>1.5389732631417341</v>
      </c>
      <c r="T92" s="12">
        <v>3.8227403119634671</v>
      </c>
      <c r="U92" s="12">
        <v>0.47494507245179018</v>
      </c>
      <c r="V92" s="12">
        <v>3.0303557872633582</v>
      </c>
      <c r="W92" s="12">
        <v>0.19398599953897938</v>
      </c>
      <c r="X92" s="12">
        <f t="shared" si="6"/>
        <v>6.822823942077493</v>
      </c>
      <c r="Y92" s="12"/>
      <c r="Z92" s="10">
        <v>347.12140327913698</v>
      </c>
      <c r="AA92" s="10">
        <v>127.51157158814198</v>
      </c>
      <c r="AB92" s="10">
        <f t="shared" si="7"/>
        <v>195.58518754513807</v>
      </c>
      <c r="AC92" s="10">
        <f t="shared" si="8"/>
        <v>846.59563904800928</v>
      </c>
      <c r="AD92" s="10">
        <v>304.58293476342033</v>
      </c>
      <c r="AE92" s="10">
        <v>126.40071465096781</v>
      </c>
    </row>
    <row r="93" spans="1:31" ht="17" customHeight="1" x14ac:dyDescent="0.2">
      <c r="A93" s="119"/>
      <c r="B93" s="154"/>
      <c r="C93" s="124"/>
      <c r="D93" s="124"/>
      <c r="E93" s="134"/>
      <c r="G93" s="103">
        <v>89</v>
      </c>
      <c r="H93" s="8">
        <v>160.87</v>
      </c>
      <c r="I93" s="8">
        <f t="shared" si="5"/>
        <v>10.329999999999984</v>
      </c>
      <c r="J93" s="8">
        <v>3.3448320324786325</v>
      </c>
      <c r="K93" s="8">
        <v>3.1827589065492434</v>
      </c>
      <c r="L93" s="8">
        <v>-27.549616286999999</v>
      </c>
      <c r="N93" s="12">
        <v>46.164425539319325</v>
      </c>
      <c r="O93" s="12">
        <v>0.88786629288777241</v>
      </c>
      <c r="P93" s="12">
        <v>21.577943657924902</v>
      </c>
      <c r="Q93" s="12">
        <v>7.5605579729227879</v>
      </c>
      <c r="R93" s="9">
        <v>2.595286705777396E-2</v>
      </c>
      <c r="S93" s="12">
        <v>1.601940143091338</v>
      </c>
      <c r="T93" s="12">
        <v>2.7148592974202828</v>
      </c>
      <c r="U93" s="12">
        <v>0.50470104830534745</v>
      </c>
      <c r="V93" s="12">
        <v>3.130738109047702</v>
      </c>
      <c r="W93" s="12">
        <v>0.18748101321742042</v>
      </c>
      <c r="X93" s="12">
        <f t="shared" si="6"/>
        <v>4.8454787671142769</v>
      </c>
      <c r="Y93" s="12"/>
      <c r="Z93" s="10">
        <v>201.62561613234502</v>
      </c>
      <c r="AA93" s="10">
        <v>110.93222280436369</v>
      </c>
      <c r="AB93" s="10">
        <f t="shared" si="7"/>
        <v>200.99379562962449</v>
      </c>
      <c r="AC93" s="10">
        <f t="shared" si="8"/>
        <v>818.20651269359837</v>
      </c>
      <c r="AD93" s="10">
        <v>140.33359840538762</v>
      </c>
      <c r="AE93" s="10">
        <v>166.17970836214184</v>
      </c>
    </row>
    <row r="94" spans="1:31" ht="17" customHeight="1" x14ac:dyDescent="0.2">
      <c r="A94" s="119"/>
      <c r="B94" s="154"/>
      <c r="C94" s="124"/>
      <c r="D94" s="124"/>
      <c r="E94" s="134"/>
      <c r="G94" s="103">
        <v>90</v>
      </c>
      <c r="H94" s="8">
        <v>161</v>
      </c>
      <c r="I94" s="8">
        <f t="shared" si="5"/>
        <v>10.199999999999989</v>
      </c>
      <c r="J94" s="8">
        <v>3.7069922094972063</v>
      </c>
      <c r="K94" s="8">
        <v>3.5394908806295486</v>
      </c>
      <c r="L94" s="8">
        <v>-27.516802173999999</v>
      </c>
      <c r="N94" s="12">
        <v>43.1590557065851</v>
      </c>
      <c r="O94" s="12">
        <v>0.85642457083626478</v>
      </c>
      <c r="P94" s="12">
        <v>20.059034700759021</v>
      </c>
      <c r="Q94" s="12">
        <v>7.5233343348624508</v>
      </c>
      <c r="R94" s="9">
        <v>2.4873638783301486E-2</v>
      </c>
      <c r="S94" s="12">
        <v>1.5470474534001035</v>
      </c>
      <c r="T94" s="12">
        <v>2.5316706983061703</v>
      </c>
      <c r="U94" s="12">
        <v>0.46236253188735021</v>
      </c>
      <c r="V94" s="12">
        <v>2.9212032455866437</v>
      </c>
      <c r="W94" s="12">
        <v>0.2020755931039622</v>
      </c>
      <c r="X94" s="12">
        <f t="shared" si="6"/>
        <v>4.5185238975826243</v>
      </c>
      <c r="Y94" s="12"/>
      <c r="Z94" s="10">
        <v>348.32404937022466</v>
      </c>
      <c r="AA94" s="10">
        <v>115.74265001960546</v>
      </c>
      <c r="AB94" s="10">
        <f t="shared" si="7"/>
        <v>192.63563671199319</v>
      </c>
      <c r="AC94" s="10">
        <f t="shared" si="8"/>
        <v>881.90032418024282</v>
      </c>
      <c r="AD94" s="10">
        <v>268.16307128622338</v>
      </c>
      <c r="AE94" s="10">
        <v>145.66006352188117</v>
      </c>
    </row>
    <row r="95" spans="1:31" ht="17" customHeight="1" x14ac:dyDescent="0.2">
      <c r="A95" s="119"/>
      <c r="B95" s="154"/>
      <c r="C95" s="124"/>
      <c r="D95" s="124"/>
      <c r="E95" s="134"/>
      <c r="G95" s="103">
        <v>91</v>
      </c>
      <c r="H95" s="8">
        <v>161.19999999999999</v>
      </c>
      <c r="I95" s="8">
        <f t="shared" si="5"/>
        <v>10</v>
      </c>
      <c r="J95" s="71">
        <f>AVERAGE(J94,J96)</f>
        <v>3.6268672486879971</v>
      </c>
      <c r="K95" s="71">
        <f t="shared" ref="K95" si="9">AVERAGE(K94,K96)</f>
        <v>3.4555696626772834</v>
      </c>
      <c r="L95" s="71">
        <f t="shared" ref="L95" si="10">AVERAGE(L94,L96)</f>
        <v>-27.346385560999998</v>
      </c>
      <c r="N95" s="12">
        <v>47.105178655175884</v>
      </c>
      <c r="O95" s="12">
        <v>0.93001398483231323</v>
      </c>
      <c r="P95" s="12">
        <v>21.704636286539593</v>
      </c>
      <c r="Q95" s="12">
        <v>6.9100539898712938</v>
      </c>
      <c r="R95" s="9">
        <v>2.5417362682859768E-2</v>
      </c>
      <c r="S95" s="12">
        <v>1.6179786391212041</v>
      </c>
      <c r="T95" s="12">
        <v>2.85248210132122</v>
      </c>
      <c r="U95" s="12">
        <v>0.50486865422080218</v>
      </c>
      <c r="V95" s="12">
        <v>3.1071504620602419</v>
      </c>
      <c r="W95" s="12">
        <v>0.19658654127369998</v>
      </c>
      <c r="X95" s="12">
        <f t="shared" si="6"/>
        <v>5.0911078407117101</v>
      </c>
      <c r="Y95" s="12"/>
      <c r="Z95" s="10">
        <v>199.25823377708707</v>
      </c>
      <c r="AA95" s="10">
        <v>113.27411281149615</v>
      </c>
      <c r="AB95" s="10">
        <f t="shared" si="7"/>
        <v>196.84654451279528</v>
      </c>
      <c r="AC95" s="10">
        <f t="shared" si="8"/>
        <v>857.94494929209418</v>
      </c>
      <c r="AD95" s="10">
        <v>103.83145024147957</v>
      </c>
      <c r="AE95" s="10">
        <v>209.01230173950071</v>
      </c>
    </row>
    <row r="96" spans="1:31" ht="17" customHeight="1" x14ac:dyDescent="0.2">
      <c r="A96" s="119"/>
      <c r="B96" s="154"/>
      <c r="C96" s="124"/>
      <c r="D96" s="124"/>
      <c r="E96" s="134"/>
      <c r="G96" s="103">
        <v>92</v>
      </c>
      <c r="H96" s="8">
        <v>161.4</v>
      </c>
      <c r="I96" s="8">
        <f t="shared" si="5"/>
        <v>9.7999999999999829</v>
      </c>
      <c r="J96" s="8">
        <v>3.5467422878787875</v>
      </c>
      <c r="K96" s="8">
        <v>3.3716484447250181</v>
      </c>
      <c r="L96" s="8">
        <v>-27.175968947999998</v>
      </c>
      <c r="N96" s="12">
        <v>47.339253283257648</v>
      </c>
      <c r="O96" s="12">
        <v>0.94379218867995429</v>
      </c>
      <c r="P96" s="12">
        <v>21.628938076239269</v>
      </c>
      <c r="Q96" s="12">
        <v>7.4036330443828522</v>
      </c>
      <c r="R96" s="9">
        <v>2.4804762016296264E-2</v>
      </c>
      <c r="S96" s="12">
        <v>1.5736661840936887</v>
      </c>
      <c r="T96" s="12">
        <v>2.7659980761051912</v>
      </c>
      <c r="U96" s="12">
        <v>0.48833060182770865</v>
      </c>
      <c r="V96" s="12">
        <v>3.1669905397579656</v>
      </c>
      <c r="W96" s="12">
        <v>0.18817509200610505</v>
      </c>
      <c r="X96" s="12">
        <f t="shared" si="6"/>
        <v>4.9367512196238179</v>
      </c>
      <c r="Y96" s="12"/>
      <c r="Z96" s="10">
        <v>398.59804860982752</v>
      </c>
      <c r="AA96" s="10">
        <v>130.68067992788539</v>
      </c>
      <c r="AB96" s="10">
        <f t="shared" si="7"/>
        <v>192.10221576854755</v>
      </c>
      <c r="AC96" s="10">
        <f t="shared" si="8"/>
        <v>821.23561828396373</v>
      </c>
      <c r="AD96" s="10">
        <v>327.73390630068934</v>
      </c>
      <c r="AE96" s="10">
        <v>147.58185386304319</v>
      </c>
    </row>
    <row r="97" spans="1:31" ht="17" customHeight="1" x14ac:dyDescent="0.2">
      <c r="A97" s="119"/>
      <c r="B97" s="154"/>
      <c r="C97" s="124"/>
      <c r="D97" s="124"/>
      <c r="E97" s="134"/>
      <c r="G97" s="103">
        <v>93</v>
      </c>
      <c r="H97" s="8">
        <v>161.58000000000001</v>
      </c>
      <c r="I97" s="8">
        <f t="shared" si="5"/>
        <v>9.6199999999999761</v>
      </c>
      <c r="J97" s="8">
        <v>3.9438347846153841</v>
      </c>
      <c r="K97" s="8">
        <v>3.6414480916299365</v>
      </c>
      <c r="L97" s="8">
        <v>-27.303879504000001</v>
      </c>
      <c r="N97" s="12">
        <v>44.514402709046806</v>
      </c>
      <c r="O97" s="12">
        <v>0.86705554481586466</v>
      </c>
      <c r="P97" s="12">
        <v>20.889221987741291</v>
      </c>
      <c r="Q97" s="12">
        <v>9.7335384251792956</v>
      </c>
      <c r="R97" s="9">
        <v>2.6939652447779901E-2</v>
      </c>
      <c r="S97" s="12">
        <v>1.5296480044762013</v>
      </c>
      <c r="T97" s="12">
        <v>4.2959042586588607</v>
      </c>
      <c r="U97" s="12">
        <v>0.47392951393953653</v>
      </c>
      <c r="V97" s="12">
        <v>2.9123717163539324</v>
      </c>
      <c r="W97" s="12">
        <v>0.21235354109257351</v>
      </c>
      <c r="X97" s="12">
        <f t="shared" si="6"/>
        <v>7.6673265869309848</v>
      </c>
      <c r="Y97" s="12"/>
      <c r="Z97" s="10">
        <v>375.39985575958235</v>
      </c>
      <c r="AA97" s="10">
        <v>121.99825186509059</v>
      </c>
      <c r="AB97" s="10">
        <f t="shared" si="7"/>
        <v>208.63602415750276</v>
      </c>
      <c r="AC97" s="10">
        <f t="shared" si="8"/>
        <v>926.75544757162027</v>
      </c>
      <c r="AD97" s="10">
        <v>372.47717665207216</v>
      </c>
      <c r="AE97" s="10">
        <v>135.91675732030509</v>
      </c>
    </row>
    <row r="98" spans="1:31" ht="17" customHeight="1" x14ac:dyDescent="0.2">
      <c r="A98" s="119"/>
      <c r="B98" s="154"/>
      <c r="C98" s="124"/>
      <c r="D98" s="124"/>
      <c r="E98" s="134"/>
      <c r="G98" s="103">
        <v>94</v>
      </c>
      <c r="H98" s="8">
        <v>161.78</v>
      </c>
      <c r="I98" s="8">
        <f t="shared" si="5"/>
        <v>9.4199999999999875</v>
      </c>
      <c r="J98" s="8">
        <v>4.0633375208412996</v>
      </c>
      <c r="K98" s="8">
        <v>3.7528769099634798</v>
      </c>
      <c r="L98" s="8">
        <v>-27.625931525999999</v>
      </c>
      <c r="N98" s="12">
        <v>44.722115823481495</v>
      </c>
      <c r="O98" s="12">
        <v>0.85973879972611611</v>
      </c>
      <c r="P98" s="12">
        <v>20.84633988707682</v>
      </c>
      <c r="Q98" s="12">
        <v>8.4128088004525114</v>
      </c>
      <c r="R98" s="9">
        <v>2.6151185296294909E-2</v>
      </c>
      <c r="S98" s="12">
        <v>1.5338625057012045</v>
      </c>
      <c r="T98" s="12">
        <v>4.2808916980415157</v>
      </c>
      <c r="U98" s="12">
        <v>0.47259996731819842</v>
      </c>
      <c r="V98" s="12">
        <v>2.9045300201564275</v>
      </c>
      <c r="W98" s="12">
        <v>0.26073627741142191</v>
      </c>
      <c r="X98" s="12">
        <f t="shared" si="6"/>
        <v>7.6405321803919479</v>
      </c>
      <c r="Y98" s="12"/>
      <c r="Z98" s="10">
        <v>368.565021157491</v>
      </c>
      <c r="AA98" s="10">
        <v>115.19239349401794</v>
      </c>
      <c r="AB98" s="10">
        <f t="shared" si="7"/>
        <v>202.52968511012665</v>
      </c>
      <c r="AC98" s="10">
        <f t="shared" si="8"/>
        <v>1137.9078692417015</v>
      </c>
      <c r="AD98" s="10">
        <v>297.56923600740487</v>
      </c>
      <c r="AE98" s="10">
        <v>131.68877751397369</v>
      </c>
    </row>
    <row r="99" spans="1:31" ht="17" customHeight="1" x14ac:dyDescent="0.2">
      <c r="A99" s="119"/>
      <c r="B99" s="154"/>
      <c r="C99" s="124"/>
      <c r="D99" s="124"/>
      <c r="E99" s="134"/>
      <c r="G99" s="103">
        <v>95</v>
      </c>
      <c r="H99" s="8">
        <v>161.97999999999999</v>
      </c>
      <c r="I99" s="8">
        <f t="shared" si="5"/>
        <v>9.2199999999999989</v>
      </c>
      <c r="J99" s="8">
        <v>3.7658502089371977</v>
      </c>
      <c r="K99" s="8">
        <v>3.524500391875423</v>
      </c>
      <c r="L99" s="8">
        <v>-27.754775435999999</v>
      </c>
      <c r="N99" s="12">
        <v>45.951061176963869</v>
      </c>
      <c r="O99" s="12">
        <v>0.87514839187722115</v>
      </c>
      <c r="P99" s="12">
        <v>21.397814004647557</v>
      </c>
      <c r="Q99" s="12">
        <v>7.1070395111254845</v>
      </c>
      <c r="R99" s="9">
        <v>2.6369185509221932E-2</v>
      </c>
      <c r="S99" s="12">
        <v>1.6022610246618767</v>
      </c>
      <c r="T99" s="12">
        <v>3.5908276781843647</v>
      </c>
      <c r="U99" s="12">
        <v>0.490298704478136</v>
      </c>
      <c r="V99" s="12">
        <v>2.9942690757365824</v>
      </c>
      <c r="W99" s="12">
        <v>0.2346207399722765</v>
      </c>
      <c r="X99" s="12">
        <f t="shared" si="6"/>
        <v>6.4089064532890383</v>
      </c>
      <c r="Y99" s="12"/>
      <c r="Z99" s="10">
        <v>390.0173850570352</v>
      </c>
      <c r="AA99" s="10">
        <v>117.8411814153183</v>
      </c>
      <c r="AB99" s="10">
        <f t="shared" si="7"/>
        <v>204.21800301915491</v>
      </c>
      <c r="AC99" s="10">
        <f t="shared" si="8"/>
        <v>1023.9341795944089</v>
      </c>
      <c r="AD99" s="10">
        <v>262.14814003416501</v>
      </c>
      <c r="AE99" s="10">
        <v>135.17938470702089</v>
      </c>
    </row>
    <row r="100" spans="1:31" ht="17" customHeight="1" x14ac:dyDescent="0.2">
      <c r="A100" s="119"/>
      <c r="B100" s="154"/>
      <c r="C100" s="124"/>
      <c r="D100" s="124"/>
      <c r="E100" s="134"/>
      <c r="G100" s="103">
        <v>96</v>
      </c>
      <c r="H100" s="8">
        <v>162.18</v>
      </c>
      <c r="I100" s="8">
        <f t="shared" si="5"/>
        <v>9.0199999999999818</v>
      </c>
      <c r="J100" s="8">
        <v>3.4977346361702124</v>
      </c>
      <c r="K100" s="8">
        <v>3.2945292802240727</v>
      </c>
      <c r="L100" s="8">
        <v>-27.588269459999999</v>
      </c>
      <c r="N100" s="12">
        <v>46.563654955239883</v>
      </c>
      <c r="O100" s="12">
        <v>0.91045325849830283</v>
      </c>
      <c r="P100" s="12">
        <v>21.63566982002834</v>
      </c>
      <c r="Q100" s="12">
        <v>8.3817029367363176</v>
      </c>
      <c r="R100" s="9">
        <v>2.7354047179857181E-2</v>
      </c>
      <c r="S100" s="12">
        <v>1.6941236215481779</v>
      </c>
      <c r="T100" s="12">
        <v>3.2550594474498702</v>
      </c>
      <c r="U100" s="12">
        <v>0.49655913477690433</v>
      </c>
      <c r="V100" s="12">
        <v>3.1205475330627976</v>
      </c>
      <c r="W100" s="12">
        <v>0.23007825637753887</v>
      </c>
      <c r="X100" s="12">
        <f t="shared" si="6"/>
        <v>5.8096275756538365</v>
      </c>
      <c r="Y100" s="12"/>
      <c r="Z100" s="10">
        <v>453.39980179159346</v>
      </c>
      <c r="AA100" s="10">
        <v>123.66812620404808</v>
      </c>
      <c r="AB100" s="10">
        <f t="shared" si="7"/>
        <v>211.84533316770649</v>
      </c>
      <c r="AC100" s="10">
        <f t="shared" si="8"/>
        <v>1004.109827265419</v>
      </c>
      <c r="AD100" s="10">
        <v>262.1361235213169</v>
      </c>
      <c r="AE100" s="10">
        <v>141.88335161371825</v>
      </c>
    </row>
    <row r="101" spans="1:31" ht="17" customHeight="1" x14ac:dyDescent="0.2">
      <c r="A101" s="119"/>
      <c r="B101" s="154"/>
      <c r="C101" s="124"/>
      <c r="D101" s="124"/>
      <c r="E101" s="134"/>
      <c r="G101" s="103">
        <v>97</v>
      </c>
      <c r="H101" s="8">
        <v>162.38</v>
      </c>
      <c r="I101" s="8">
        <f t="shared" si="5"/>
        <v>8.8199999999999932</v>
      </c>
      <c r="J101" s="8">
        <v>3.7204430311444643</v>
      </c>
      <c r="K101" s="8">
        <v>3.5290607088704635</v>
      </c>
      <c r="L101" s="8">
        <v>-27.492132081000001</v>
      </c>
      <c r="N101" s="12">
        <v>45.550692163722488</v>
      </c>
      <c r="O101" s="12">
        <v>0.90183791736072028</v>
      </c>
      <c r="P101" s="12">
        <v>21.243368920497872</v>
      </c>
      <c r="Q101" s="12">
        <v>8.8033485414194725</v>
      </c>
      <c r="R101" s="9">
        <v>2.6473054342298019E-2</v>
      </c>
      <c r="S101" s="12">
        <v>1.6418394053334631</v>
      </c>
      <c r="T101" s="12">
        <v>2.8821580508082949</v>
      </c>
      <c r="U101" s="12">
        <v>0.48269326233254101</v>
      </c>
      <c r="V101" s="12">
        <v>3.1244802754686862</v>
      </c>
      <c r="W101" s="12">
        <v>0.27042610635625863</v>
      </c>
      <c r="X101" s="12">
        <f t="shared" si="6"/>
        <v>5.1440734523256211</v>
      </c>
      <c r="Y101" s="12"/>
      <c r="Z101" s="10">
        <v>362.009375968303</v>
      </c>
      <c r="AA101" s="10">
        <v>118.83772707270468</v>
      </c>
      <c r="AB101" s="10">
        <f t="shared" si="7"/>
        <v>205.02242246773096</v>
      </c>
      <c r="AC101" s="10">
        <f t="shared" si="8"/>
        <v>1180.1963176210475</v>
      </c>
      <c r="AD101" s="10">
        <v>259.286577455241</v>
      </c>
      <c r="AE101" s="10">
        <v>140.70331539343567</v>
      </c>
    </row>
    <row r="102" spans="1:31" ht="17" customHeight="1" x14ac:dyDescent="0.2">
      <c r="A102" s="119"/>
      <c r="B102" s="154"/>
      <c r="C102" s="124"/>
      <c r="D102" s="124"/>
      <c r="E102" s="134"/>
      <c r="G102" s="103">
        <v>98</v>
      </c>
      <c r="H102" s="8">
        <v>162.58000000000001</v>
      </c>
      <c r="I102" s="8">
        <f t="shared" si="5"/>
        <v>8.6199999999999761</v>
      </c>
      <c r="J102" s="8">
        <v>3.902477197327852</v>
      </c>
      <c r="K102" s="8">
        <v>3.4253546964264654</v>
      </c>
      <c r="L102" s="8">
        <v>-27.670531341</v>
      </c>
      <c r="N102" s="12">
        <v>41.710465042737752</v>
      </c>
      <c r="O102" s="12">
        <v>0.78276996617447192</v>
      </c>
      <c r="P102" s="12">
        <v>19.203224361791346</v>
      </c>
      <c r="Q102" s="12">
        <v>8.2542344401787435</v>
      </c>
      <c r="R102" s="9">
        <v>2.9318373531152991E-2</v>
      </c>
      <c r="S102" s="12">
        <v>1.554642298151661</v>
      </c>
      <c r="T102" s="12">
        <v>6.8501511698282975</v>
      </c>
      <c r="U102" s="12">
        <v>0.44945695312934281</v>
      </c>
      <c r="V102" s="12">
        <v>2.7806728218673942</v>
      </c>
      <c r="W102" s="12">
        <v>0.26007189779680756</v>
      </c>
      <c r="X102" s="12">
        <f t="shared" si="6"/>
        <v>12.22614449171124</v>
      </c>
      <c r="Y102" s="12"/>
      <c r="Z102" s="10">
        <v>414.61103180679265</v>
      </c>
      <c r="AA102" s="10">
        <v>109.10613546628075</v>
      </c>
      <c r="AB102" s="10">
        <f t="shared" si="7"/>
        <v>227.05819609816152</v>
      </c>
      <c r="AC102" s="10">
        <f t="shared" si="8"/>
        <v>1135.0083770838055</v>
      </c>
      <c r="AD102" s="10">
        <v>332.52889240919461</v>
      </c>
      <c r="AE102" s="10">
        <v>117.63995660428321</v>
      </c>
    </row>
    <row r="103" spans="1:31" ht="17" customHeight="1" x14ac:dyDescent="0.2">
      <c r="A103" s="119"/>
      <c r="B103" s="154"/>
      <c r="C103" s="124"/>
      <c r="D103" s="124"/>
      <c r="E103" s="134"/>
      <c r="G103" s="103">
        <v>99</v>
      </c>
      <c r="H103" s="8">
        <v>162.72</v>
      </c>
      <c r="I103" s="8">
        <f t="shared" si="5"/>
        <v>8.4799999999999898</v>
      </c>
      <c r="J103" s="8">
        <v>3.5779511694915258</v>
      </c>
      <c r="K103" s="8">
        <v>3.250254684316094</v>
      </c>
      <c r="L103" s="8">
        <v>-27.653468818</v>
      </c>
      <c r="N103" s="12">
        <v>45.910508436009614</v>
      </c>
      <c r="O103" s="12">
        <v>0.87675852503158092</v>
      </c>
      <c r="P103" s="12">
        <v>21.044981154584196</v>
      </c>
      <c r="Q103" s="12">
        <v>7.1889230038339926</v>
      </c>
      <c r="R103" s="9">
        <v>2.6484159426124042E-2</v>
      </c>
      <c r="S103" s="12">
        <v>1.51509842924285</v>
      </c>
      <c r="T103" s="12">
        <v>5.1315433918110358</v>
      </c>
      <c r="U103" s="12">
        <v>0.49948885626432843</v>
      </c>
      <c r="V103" s="12">
        <v>3.0291780436736211</v>
      </c>
      <c r="W103" s="12">
        <v>0.23970013168904203</v>
      </c>
      <c r="X103" s="12">
        <f t="shared" si="6"/>
        <v>9.1587746632663425</v>
      </c>
      <c r="Y103" s="12"/>
      <c r="Z103" s="10">
        <v>415.72955184627705</v>
      </c>
      <c r="AA103" s="10">
        <v>115.61905497505028</v>
      </c>
      <c r="AB103" s="10">
        <f t="shared" si="7"/>
        <v>205.10842656677744</v>
      </c>
      <c r="AC103" s="10">
        <f t="shared" si="8"/>
        <v>1046.1017117186341</v>
      </c>
      <c r="AD103" s="10">
        <v>284.43760616480279</v>
      </c>
      <c r="AE103" s="10">
        <v>133.7107363517072</v>
      </c>
    </row>
    <row r="104" spans="1:31" ht="17" customHeight="1" x14ac:dyDescent="0.2">
      <c r="A104" s="119"/>
      <c r="B104" s="154"/>
      <c r="C104" s="124"/>
      <c r="D104" s="124"/>
      <c r="E104" s="134"/>
      <c r="G104" s="103">
        <v>100</v>
      </c>
      <c r="H104" s="8">
        <v>162.91999999999999</v>
      </c>
      <c r="I104" s="8">
        <f t="shared" si="5"/>
        <v>8.2800000000000011</v>
      </c>
      <c r="J104" s="8">
        <v>3.5089302255528256</v>
      </c>
      <c r="K104" s="8">
        <v>3.2528877483639551</v>
      </c>
      <c r="L104" s="8">
        <v>-27.739908831000001</v>
      </c>
      <c r="N104" s="12">
        <v>44.118853396630101</v>
      </c>
      <c r="O104" s="12">
        <v>0.83541173169290406</v>
      </c>
      <c r="P104" s="12">
        <v>20.108801805373901</v>
      </c>
      <c r="Q104" s="12">
        <v>7.6775590589048628</v>
      </c>
      <c r="R104" s="9">
        <v>2.5229495098236521E-2</v>
      </c>
      <c r="S104" s="12">
        <v>1.4909747084151064</v>
      </c>
      <c r="T104" s="12">
        <v>4.0883485988115531</v>
      </c>
      <c r="U104" s="12">
        <v>0.47581416289140493</v>
      </c>
      <c r="V104" s="12">
        <v>2.938860614044188</v>
      </c>
      <c r="W104" s="12">
        <v>0.22634587995934277</v>
      </c>
      <c r="X104" s="12">
        <f t="shared" si="6"/>
        <v>7.2968814063132754</v>
      </c>
      <c r="Y104" s="12"/>
      <c r="Z104" s="10">
        <v>359.58627667315994</v>
      </c>
      <c r="AA104" s="10">
        <v>107.45261267946775</v>
      </c>
      <c r="AB104" s="10">
        <f t="shared" si="7"/>
        <v>195.39159085294958</v>
      </c>
      <c r="AC104" s="10">
        <f t="shared" si="8"/>
        <v>987.82095277736335</v>
      </c>
      <c r="AD104" s="10">
        <v>215.20979737156924</v>
      </c>
      <c r="AE104" s="10">
        <v>129.64937012746364</v>
      </c>
    </row>
    <row r="105" spans="1:31" ht="17" customHeight="1" x14ac:dyDescent="0.2">
      <c r="A105" s="119"/>
      <c r="B105" s="154"/>
      <c r="C105" s="124"/>
      <c r="D105" s="124"/>
      <c r="E105" s="134"/>
      <c r="G105" s="103">
        <v>101</v>
      </c>
      <c r="H105" s="8">
        <v>163.12</v>
      </c>
      <c r="I105" s="8">
        <f t="shared" si="5"/>
        <v>8.0799999999999841</v>
      </c>
      <c r="J105" s="8">
        <v>3.1754985321513005</v>
      </c>
      <c r="K105" s="8">
        <v>2.9933070292364943</v>
      </c>
      <c r="L105" s="8">
        <v>-27.627913739999997</v>
      </c>
      <c r="N105" s="12">
        <v>48.00649142161236</v>
      </c>
      <c r="O105" s="12">
        <v>0.94022726382886734</v>
      </c>
      <c r="P105" s="12">
        <v>21.769416486308739</v>
      </c>
      <c r="Q105" s="12">
        <v>6.8133202690802008</v>
      </c>
      <c r="R105" s="9">
        <v>2.6010329813346732E-2</v>
      </c>
      <c r="S105" s="12">
        <v>1.5853272628629778</v>
      </c>
      <c r="T105" s="12">
        <v>3.2145992099329033</v>
      </c>
      <c r="U105" s="12">
        <v>0.51128689567545149</v>
      </c>
      <c r="V105" s="12">
        <v>3.2791247510341464</v>
      </c>
      <c r="W105" s="12">
        <v>0.17795287927373074</v>
      </c>
      <c r="X105" s="12">
        <f t="shared" si="6"/>
        <v>5.737414175133539</v>
      </c>
      <c r="Y105" s="12"/>
      <c r="Z105" s="10">
        <v>379.23063829238544</v>
      </c>
      <c r="AA105" s="10">
        <v>119.85005534564219</v>
      </c>
      <c r="AB105" s="10">
        <f t="shared" si="7"/>
        <v>201.4388199625507</v>
      </c>
      <c r="AC105" s="10">
        <f t="shared" si="8"/>
        <v>776.62373525520843</v>
      </c>
      <c r="AD105" s="10">
        <v>212.09113277832398</v>
      </c>
      <c r="AE105" s="10">
        <v>145.07599633813507</v>
      </c>
    </row>
    <row r="106" spans="1:31" ht="17" customHeight="1" x14ac:dyDescent="0.2">
      <c r="A106" s="119"/>
      <c r="B106" s="154"/>
      <c r="C106" s="124"/>
      <c r="D106" s="124"/>
      <c r="E106" s="134"/>
      <c r="G106" s="103">
        <v>102</v>
      </c>
      <c r="H106" s="8">
        <v>163.32</v>
      </c>
      <c r="I106" s="8">
        <f t="shared" si="5"/>
        <v>7.8799999999999955</v>
      </c>
      <c r="J106" s="8">
        <v>4.4037663414634141</v>
      </c>
      <c r="K106" s="8">
        <v>3.7897525632857301</v>
      </c>
      <c r="L106" s="8">
        <v>-28.023365432999999</v>
      </c>
      <c r="N106" s="12">
        <v>41.590770652779703</v>
      </c>
      <c r="O106" s="12">
        <v>0.79519099376502111</v>
      </c>
      <c r="P106" s="12">
        <v>19.170084752393688</v>
      </c>
      <c r="Q106" s="12">
        <v>7.296902249392403</v>
      </c>
      <c r="R106" s="9">
        <v>2.9318359347087885E-2</v>
      </c>
      <c r="S106" s="12">
        <v>1.4779536091321537</v>
      </c>
      <c r="T106" s="12">
        <v>7.8120403969625301</v>
      </c>
      <c r="U106" s="12">
        <v>0.46512144566159613</v>
      </c>
      <c r="V106" s="12">
        <v>2.7668195862946434</v>
      </c>
      <c r="W106" s="12">
        <v>0.24549605865654947</v>
      </c>
      <c r="X106" s="12">
        <f t="shared" si="6"/>
        <v>13.942923637806837</v>
      </c>
      <c r="Y106" s="12"/>
      <c r="Z106" s="10">
        <v>361.25400168749553</v>
      </c>
      <c r="AA106" s="10">
        <v>105.09010081098741</v>
      </c>
      <c r="AB106" s="10">
        <f t="shared" si="7"/>
        <v>227.0580862486764</v>
      </c>
      <c r="AC106" s="10">
        <f t="shared" si="8"/>
        <v>1071.3963541494998</v>
      </c>
      <c r="AD106" s="10">
        <v>257.22341080512979</v>
      </c>
      <c r="AE106" s="10">
        <v>121.16900058527573</v>
      </c>
    </row>
    <row r="107" spans="1:31" ht="17" customHeight="1" x14ac:dyDescent="0.2">
      <c r="A107" s="119"/>
      <c r="B107" s="154"/>
      <c r="C107" s="124"/>
      <c r="D107" s="124"/>
      <c r="E107" s="134"/>
      <c r="G107" s="103">
        <v>103</v>
      </c>
      <c r="H107" s="8">
        <v>163.52000000000001</v>
      </c>
      <c r="I107" s="8">
        <f t="shared" si="5"/>
        <v>7.6799999999999784</v>
      </c>
      <c r="J107" s="8">
        <v>3.8183023682373465</v>
      </c>
      <c r="K107" s="8">
        <v>3.5861740069990162</v>
      </c>
      <c r="L107" s="8">
        <v>-27.604127171999998</v>
      </c>
      <c r="N107" s="12">
        <v>45.517524636415033</v>
      </c>
      <c r="O107" s="12">
        <v>0.89759344530601926</v>
      </c>
      <c r="P107" s="12">
        <v>20.827810490544749</v>
      </c>
      <c r="Q107" s="12">
        <v>7.2785336860637679</v>
      </c>
      <c r="R107" s="9">
        <v>2.617157978664527E-2</v>
      </c>
      <c r="S107" s="12">
        <v>1.4502156142205576</v>
      </c>
      <c r="T107" s="12">
        <v>3.4061872591716664</v>
      </c>
      <c r="U107" s="12">
        <v>0.47272379068696319</v>
      </c>
      <c r="V107" s="12">
        <v>3.0929120192282467</v>
      </c>
      <c r="W107" s="12">
        <v>0.31140882137267872</v>
      </c>
      <c r="X107" s="12">
        <f t="shared" si="6"/>
        <v>6.0793603767291051</v>
      </c>
      <c r="Y107" s="12"/>
      <c r="Z107" s="10">
        <v>389.40872087522985</v>
      </c>
      <c r="AA107" s="10">
        <v>122.50925768880091</v>
      </c>
      <c r="AB107" s="10">
        <f t="shared" si="7"/>
        <v>202.68763166825934</v>
      </c>
      <c r="AC107" s="10">
        <f t="shared" si="8"/>
        <v>1359.0534923228581</v>
      </c>
      <c r="AD107" s="10">
        <v>200.3798273544401</v>
      </c>
      <c r="AE107" s="10">
        <v>139.51923850419539</v>
      </c>
    </row>
    <row r="108" spans="1:31" ht="17" customHeight="1" x14ac:dyDescent="0.2">
      <c r="A108" s="119"/>
      <c r="B108" s="154"/>
      <c r="C108" s="124"/>
      <c r="D108" s="124"/>
      <c r="E108" s="134"/>
      <c r="G108" s="103">
        <v>104</v>
      </c>
      <c r="H108" s="8">
        <v>163.72</v>
      </c>
      <c r="I108" s="8">
        <f t="shared" si="5"/>
        <v>7.4799999999999898</v>
      </c>
      <c r="J108" s="8">
        <v>4.5274555377162624</v>
      </c>
      <c r="K108" s="8">
        <v>3.7888878186599815</v>
      </c>
      <c r="L108" s="8">
        <v>-27.946059086999998</v>
      </c>
      <c r="N108" s="12">
        <v>38.955921701275031</v>
      </c>
      <c r="O108" s="12">
        <v>0.716200881566599</v>
      </c>
      <c r="P108" s="12">
        <v>17.829285804694862</v>
      </c>
      <c r="Q108" s="12">
        <v>7.6341328650864737</v>
      </c>
      <c r="R108" s="9">
        <v>2.7975651559311681E-2</v>
      </c>
      <c r="S108" s="12">
        <v>1.3454205115115989</v>
      </c>
      <c r="T108" s="12">
        <v>9.1400118625587368</v>
      </c>
      <c r="U108" s="12">
        <v>0.43675817355693392</v>
      </c>
      <c r="V108" s="12">
        <v>2.5316050150450624</v>
      </c>
      <c r="W108" s="12">
        <v>0.23676799264638163</v>
      </c>
      <c r="X108" s="12">
        <f t="shared" si="6"/>
        <v>16.313086079003845</v>
      </c>
      <c r="Y108" s="12"/>
      <c r="Z108" s="10">
        <v>337.34850374322224</v>
      </c>
      <c r="AA108" s="10">
        <v>97.988644105510218</v>
      </c>
      <c r="AB108" s="10">
        <f t="shared" si="7"/>
        <v>216.65939179669843</v>
      </c>
      <c r="AC108" s="10">
        <f t="shared" si="8"/>
        <v>1033.3052411872652</v>
      </c>
      <c r="AD108" s="10">
        <v>253.859698336246</v>
      </c>
      <c r="AE108" s="10">
        <v>105.32953669925689</v>
      </c>
    </row>
    <row r="109" spans="1:31" ht="17" customHeight="1" x14ac:dyDescent="0.2">
      <c r="A109" s="119"/>
      <c r="B109" s="154"/>
      <c r="C109" s="124"/>
      <c r="D109" s="124"/>
      <c r="E109" s="134"/>
      <c r="G109" s="103">
        <v>105</v>
      </c>
      <c r="H109" s="8">
        <v>163.77000000000001</v>
      </c>
      <c r="I109" s="8">
        <f t="shared" si="5"/>
        <v>7.4299999999999784</v>
      </c>
      <c r="J109" s="8">
        <v>4.7538413711340208</v>
      </c>
      <c r="K109" s="8">
        <v>3.9295983625662374</v>
      </c>
      <c r="L109" s="8">
        <v>-27.677236929999999</v>
      </c>
      <c r="N109" s="12">
        <v>38.832463016914168</v>
      </c>
      <c r="O109" s="12">
        <v>0.73507762602074145</v>
      </c>
      <c r="P109" s="12">
        <v>17.29936919718827</v>
      </c>
      <c r="Q109" s="12">
        <v>7.2045309921601204</v>
      </c>
      <c r="R109" s="9">
        <v>2.9728597058174211E-2</v>
      </c>
      <c r="S109" s="12">
        <v>1.3365531724495667</v>
      </c>
      <c r="T109" s="12">
        <v>9.7145171150485528</v>
      </c>
      <c r="U109" s="12">
        <v>0.44109510556118509</v>
      </c>
      <c r="V109" s="12">
        <v>2.577844737173006</v>
      </c>
      <c r="W109" s="12">
        <v>0.24863254959304001</v>
      </c>
      <c r="X109" s="12">
        <f t="shared" si="6"/>
        <v>17.33846260779125</v>
      </c>
      <c r="Y109" s="12"/>
      <c r="Z109" s="10">
        <v>189.3848855137858</v>
      </c>
      <c r="AA109" s="10">
        <v>88.708452171564929</v>
      </c>
      <c r="AB109" s="10">
        <f t="shared" si="7"/>
        <v>230.23520091882423</v>
      </c>
      <c r="AC109" s="10">
        <f t="shared" si="8"/>
        <v>1085.0846592594412</v>
      </c>
      <c r="AD109" s="10">
        <v>119.68566506006884</v>
      </c>
      <c r="AE109" s="10">
        <v>192.48556246640723</v>
      </c>
    </row>
    <row r="110" spans="1:31" ht="17" customHeight="1" thickBot="1" x14ac:dyDescent="0.25">
      <c r="A110" s="119"/>
      <c r="B110" s="154"/>
      <c r="C110" s="124"/>
      <c r="D110" s="124"/>
      <c r="E110" s="135"/>
      <c r="F110" s="60" t="s">
        <v>51</v>
      </c>
      <c r="G110" s="104">
        <v>106</v>
      </c>
      <c r="H110" s="39">
        <v>163.97</v>
      </c>
      <c r="I110" s="39">
        <f t="shared" si="5"/>
        <v>7.2299999999999898</v>
      </c>
      <c r="J110" s="39">
        <v>4.6829442765957436</v>
      </c>
      <c r="K110" s="39">
        <v>3.8667503420603038</v>
      </c>
      <c r="L110" s="39">
        <v>-27.767659826999999</v>
      </c>
      <c r="M110" s="39"/>
      <c r="N110" s="40">
        <v>38.974808844911372</v>
      </c>
      <c r="O110" s="40">
        <v>0.72909969930547991</v>
      </c>
      <c r="P110" s="40">
        <v>17.532225705378242</v>
      </c>
      <c r="Q110" s="40">
        <v>8.3078591967393489</v>
      </c>
      <c r="R110" s="41">
        <v>3.0726012566094901E-2</v>
      </c>
      <c r="S110" s="40">
        <v>1.3839982384427894</v>
      </c>
      <c r="T110" s="40">
        <v>9.7652868404771702</v>
      </c>
      <c r="U110" s="40">
        <v>0.43722935674226099</v>
      </c>
      <c r="V110" s="40">
        <v>2.5873255694591681</v>
      </c>
      <c r="W110" s="40">
        <v>0.28706979463237198</v>
      </c>
      <c r="X110" s="40">
        <f t="shared" si="6"/>
        <v>17.429076374335377</v>
      </c>
      <c r="Y110" s="40"/>
      <c r="Z110" s="42">
        <v>241.45116645924134</v>
      </c>
      <c r="AA110" s="42">
        <v>103.77301880676896</v>
      </c>
      <c r="AB110" s="42">
        <f t="shared" si="7"/>
        <v>237.95975513900154</v>
      </c>
      <c r="AC110" s="42">
        <f t="shared" si="8"/>
        <v>1252.832868432544</v>
      </c>
      <c r="AD110" s="42">
        <v>105.21189954445741</v>
      </c>
      <c r="AE110" s="42">
        <v>211.81264951234871</v>
      </c>
    </row>
    <row r="111" spans="1:31" ht="17" customHeight="1" x14ac:dyDescent="0.2">
      <c r="A111" s="119"/>
      <c r="B111" s="154"/>
      <c r="C111" s="124"/>
      <c r="D111" s="124"/>
      <c r="E111" s="136" t="s">
        <v>35</v>
      </c>
      <c r="G111" s="103">
        <v>107</v>
      </c>
      <c r="H111" s="8">
        <v>164.17</v>
      </c>
      <c r="I111" s="8">
        <f t="shared" si="5"/>
        <v>7.0300000000000011</v>
      </c>
      <c r="J111" s="8">
        <v>6.2630597576736671</v>
      </c>
      <c r="K111" s="8">
        <v>4.7402532898401351</v>
      </c>
      <c r="L111" s="8">
        <v>-27.68738016</v>
      </c>
      <c r="N111" s="12">
        <v>34.514590039381979</v>
      </c>
      <c r="O111" s="12">
        <v>0.64300949231010207</v>
      </c>
      <c r="P111" s="12">
        <v>15.459735920894568</v>
      </c>
      <c r="Q111" s="12">
        <v>8.3451254018692556</v>
      </c>
      <c r="R111" s="9">
        <v>3.7680978731683142E-2</v>
      </c>
      <c r="S111" s="12">
        <v>1.5437705540850091</v>
      </c>
      <c r="T111" s="12">
        <v>13.62287553889727</v>
      </c>
      <c r="U111" s="12">
        <v>0.4030302381269128</v>
      </c>
      <c r="V111" s="12">
        <v>2.2198000673531668</v>
      </c>
      <c r="W111" s="12">
        <v>0.45337433949592199</v>
      </c>
      <c r="X111" s="12">
        <f t="shared" si="6"/>
        <v>24.314097689515872</v>
      </c>
      <c r="Y111" s="12"/>
      <c r="Z111" s="10">
        <v>204.00970243267616</v>
      </c>
      <c r="AA111" s="10">
        <v>114.66989232909593</v>
      </c>
      <c r="AB111" s="10">
        <f t="shared" si="7"/>
        <v>291.82297745603125</v>
      </c>
      <c r="AC111" s="10">
        <f t="shared" si="8"/>
        <v>1978.6208261714978</v>
      </c>
      <c r="AD111" s="10">
        <v>139.32112245243459</v>
      </c>
      <c r="AE111" s="10">
        <v>191.79447923215392</v>
      </c>
    </row>
    <row r="112" spans="1:31" ht="17" customHeight="1" x14ac:dyDescent="0.2">
      <c r="A112" s="119"/>
      <c r="B112" s="154"/>
      <c r="C112" s="124"/>
      <c r="D112" s="124"/>
      <c r="E112" s="137"/>
      <c r="G112" s="103">
        <v>108</v>
      </c>
      <c r="H112" s="8">
        <v>164.37</v>
      </c>
      <c r="I112" s="8">
        <f t="shared" si="5"/>
        <v>6.8299999999999841</v>
      </c>
      <c r="J112" s="8">
        <v>6.800562691463413</v>
      </c>
      <c r="K112" s="8">
        <v>5.6947658336110907</v>
      </c>
      <c r="L112" s="8">
        <v>-27.476274368999999</v>
      </c>
      <c r="N112" s="12">
        <v>36.405148660667514</v>
      </c>
      <c r="O112" s="12">
        <v>0.67436356314072743</v>
      </c>
      <c r="P112" s="12">
        <v>16.470409809419447</v>
      </c>
      <c r="Q112" s="12">
        <v>8.5350305928909336</v>
      </c>
      <c r="R112" s="9">
        <v>3.2174927813839294E-2</v>
      </c>
      <c r="S112" s="12">
        <v>1.4615054207070635</v>
      </c>
      <c r="T112" s="12">
        <v>9.1104773883616712</v>
      </c>
      <c r="U112" s="12">
        <v>0.41259360717774579</v>
      </c>
      <c r="V112" s="12">
        <v>2.3982982445039229</v>
      </c>
      <c r="W112" s="12">
        <v>0.33269852174826658</v>
      </c>
      <c r="X112" s="12">
        <f t="shared" si="6"/>
        <v>16.260372972377748</v>
      </c>
      <c r="Y112" s="12"/>
      <c r="Z112" s="10">
        <v>379.83917622033346</v>
      </c>
      <c r="AA112" s="10">
        <v>92.317654939156967</v>
      </c>
      <c r="AB112" s="10">
        <f t="shared" si="7"/>
        <v>249.18098069922536</v>
      </c>
      <c r="AC112" s="10">
        <f t="shared" si="8"/>
        <v>1451.9662155990027</v>
      </c>
      <c r="AD112" s="10">
        <v>238.7726557936478</v>
      </c>
      <c r="AE112" s="10">
        <v>101.84886145758799</v>
      </c>
    </row>
    <row r="113" spans="1:31" ht="17" customHeight="1" thickBot="1" x14ac:dyDescent="0.25">
      <c r="A113" s="119"/>
      <c r="B113" s="154"/>
      <c r="C113" s="124"/>
      <c r="D113" s="125"/>
      <c r="E113" s="137"/>
      <c r="F113" s="7" t="s">
        <v>51</v>
      </c>
      <c r="G113" s="103">
        <v>109</v>
      </c>
      <c r="H113" s="8">
        <v>164.57</v>
      </c>
      <c r="I113" s="8">
        <f t="shared" si="5"/>
        <v>6.6299999999999955</v>
      </c>
      <c r="J113" s="8">
        <v>5.4887731326388884</v>
      </c>
      <c r="K113" s="8">
        <v>4.2604278191511513</v>
      </c>
      <c r="L113" s="8">
        <v>-27.585296139</v>
      </c>
      <c r="N113" s="12">
        <v>33.652805324693652</v>
      </c>
      <c r="O113" s="12">
        <v>0.61695366964762155</v>
      </c>
      <c r="P113" s="12">
        <v>15.347837232118115</v>
      </c>
      <c r="Q113" s="12">
        <v>9.7348379552201418</v>
      </c>
      <c r="R113" s="9">
        <v>4.1593623560831759E-2</v>
      </c>
      <c r="S113" s="12">
        <v>1.5473869012564851</v>
      </c>
      <c r="T113" s="12">
        <v>12.538795642671664</v>
      </c>
      <c r="U113" s="12">
        <v>0.38469837913780242</v>
      </c>
      <c r="V113" s="12">
        <v>2.3201270263917246</v>
      </c>
      <c r="W113" s="12">
        <v>0.5126662281718587</v>
      </c>
      <c r="X113" s="12">
        <f t="shared" si="6"/>
        <v>22.379232732054529</v>
      </c>
      <c r="Y113" s="12"/>
      <c r="Z113" s="10">
        <v>283.26695008885741</v>
      </c>
      <c r="AA113" s="10">
        <v>85.141228425387737</v>
      </c>
      <c r="AB113" s="10">
        <f t="shared" si="7"/>
        <v>322.1247292205108</v>
      </c>
      <c r="AC113" s="10">
        <f t="shared" si="8"/>
        <v>2237.3830796499074</v>
      </c>
      <c r="AD113" s="10">
        <v>266.78080192202185</v>
      </c>
      <c r="AE113" s="10">
        <v>72.93928663611392</v>
      </c>
    </row>
    <row r="114" spans="1:31" ht="17" customHeight="1" x14ac:dyDescent="0.2">
      <c r="A114" s="119"/>
      <c r="B114" s="154"/>
      <c r="C114" s="124"/>
      <c r="D114" s="139" t="s">
        <v>45</v>
      </c>
      <c r="E114" s="137"/>
      <c r="F114" s="7" t="s">
        <v>52</v>
      </c>
      <c r="G114" s="103">
        <v>110</v>
      </c>
      <c r="H114" s="8">
        <v>164.77</v>
      </c>
      <c r="I114" s="8">
        <f t="shared" si="5"/>
        <v>6.4299999999999784</v>
      </c>
      <c r="J114" s="8">
        <v>10.387075756086956</v>
      </c>
      <c r="K114" s="8">
        <v>5.9766810977826177</v>
      </c>
      <c r="L114" s="8">
        <v>-27.440594517000001</v>
      </c>
      <c r="N114" s="12">
        <v>19.290728069008917</v>
      </c>
      <c r="O114" s="12">
        <v>0.33359292489992926</v>
      </c>
      <c r="P114" s="12">
        <v>8.1963864805601343</v>
      </c>
      <c r="Q114" s="12">
        <v>9.2568555134029165</v>
      </c>
      <c r="R114" s="9">
        <v>5.6167158808909289E-2</v>
      </c>
      <c r="S114" s="12">
        <v>1.549147244664858</v>
      </c>
      <c r="T114" s="12">
        <v>23.790018839731513</v>
      </c>
      <c r="U114" s="12">
        <v>0.25595640206058695</v>
      </c>
      <c r="V114" s="12">
        <v>1.2124816820440669</v>
      </c>
      <c r="W114" s="12">
        <v>0.2085302811746875</v>
      </c>
      <c r="X114" s="12">
        <f t="shared" si="6"/>
        <v>42.460407162427721</v>
      </c>
      <c r="Y114" s="12"/>
      <c r="Z114" s="10">
        <v>318.76974389893638</v>
      </c>
      <c r="AA114" s="10">
        <v>46.321148680947516</v>
      </c>
      <c r="AB114" s="10">
        <f t="shared" si="7"/>
        <v>434.9904930967146</v>
      </c>
      <c r="AC114" s="10">
        <f t="shared" si="8"/>
        <v>910.06993840538303</v>
      </c>
      <c r="AD114" s="10">
        <v>382.4328213800971</v>
      </c>
      <c r="AE114" s="10">
        <v>54.029659985595366</v>
      </c>
    </row>
    <row r="115" spans="1:31" ht="17" customHeight="1" x14ac:dyDescent="0.2">
      <c r="A115" s="119"/>
      <c r="B115" s="154"/>
      <c r="C115" s="124"/>
      <c r="D115" s="139"/>
      <c r="E115" s="137"/>
      <c r="F115" s="7" t="s">
        <v>52</v>
      </c>
      <c r="G115" s="103">
        <v>111</v>
      </c>
      <c r="H115" s="8">
        <v>164.91</v>
      </c>
      <c r="I115" s="8">
        <f t="shared" si="5"/>
        <v>6.289999999999992</v>
      </c>
      <c r="J115" s="71">
        <f>AVERAGE(J114,J116)</f>
        <v>9.9320629758375958</v>
      </c>
      <c r="K115" s="71">
        <f t="shared" ref="K115" si="11">AVERAGE(K114,K116)</f>
        <v>4.343909600030023</v>
      </c>
      <c r="L115" s="71">
        <f t="shared" ref="L115" si="12">AVERAGE(L114,L116)</f>
        <v>-27.575880622500001</v>
      </c>
      <c r="N115" s="12">
        <v>32.892793386764858</v>
      </c>
      <c r="O115" s="12">
        <v>0.60851352190541885</v>
      </c>
      <c r="P115" s="12">
        <v>14.131195360147112</v>
      </c>
      <c r="Q115" s="12">
        <v>6.7099943368154484</v>
      </c>
      <c r="R115" s="9">
        <v>7.1258490871128177E-2</v>
      </c>
      <c r="S115" s="12">
        <v>2.6926000896617848</v>
      </c>
      <c r="T115" s="12">
        <v>15.761340089884719</v>
      </c>
      <c r="U115" s="12">
        <v>0.4540726174729231</v>
      </c>
      <c r="V115" s="12">
        <v>2.145856778463294</v>
      </c>
      <c r="W115" s="12">
        <v>0.24201851638193525</v>
      </c>
      <c r="X115" s="12">
        <f t="shared" si="6"/>
        <v>28.130827560519624</v>
      </c>
      <c r="Y115" s="12"/>
      <c r="Z115" s="10">
        <v>483.55719315191305</v>
      </c>
      <c r="AA115" s="10">
        <v>121.77951059703564</v>
      </c>
      <c r="AB115" s="10">
        <f t="shared" si="7"/>
        <v>551.86637064581305</v>
      </c>
      <c r="AC115" s="10">
        <f t="shared" si="8"/>
        <v>1056.2196293792056</v>
      </c>
      <c r="AD115" s="10">
        <v>175.16441782554796</v>
      </c>
      <c r="AE115" s="10">
        <v>156.62125715896812</v>
      </c>
    </row>
    <row r="116" spans="1:31" ht="17" customHeight="1" thickBot="1" x14ac:dyDescent="0.25">
      <c r="A116" s="119"/>
      <c r="B116" s="154"/>
      <c r="C116" s="124"/>
      <c r="D116" s="139"/>
      <c r="E116" s="138"/>
      <c r="F116" s="60" t="s">
        <v>52</v>
      </c>
      <c r="G116" s="53">
        <v>112</v>
      </c>
      <c r="H116" s="51">
        <v>165.11</v>
      </c>
      <c r="I116" s="51">
        <f t="shared" si="5"/>
        <v>6.089999999999975</v>
      </c>
      <c r="J116" s="51">
        <v>9.4770501955882338</v>
      </c>
      <c r="K116" s="51">
        <v>2.7111381022774279</v>
      </c>
      <c r="L116" s="51">
        <v>-27.711166727999998</v>
      </c>
      <c r="M116" s="51"/>
      <c r="N116" s="51">
        <v>9.3690783134787541</v>
      </c>
      <c r="O116" s="51">
        <v>0.16915383986592436</v>
      </c>
      <c r="P116" s="51">
        <v>3.9024401640837989</v>
      </c>
      <c r="Q116" s="51">
        <v>4.6048950738238306</v>
      </c>
      <c r="R116" s="52">
        <v>0.11214359874953424</v>
      </c>
      <c r="S116" s="51">
        <v>2.4387562095192785</v>
      </c>
      <c r="T116" s="51">
        <v>40.000350936512227</v>
      </c>
      <c r="U116" s="51">
        <v>0.12810344003730653</v>
      </c>
      <c r="V116" s="51">
        <v>0.57562562050883093</v>
      </c>
      <c r="W116" s="51">
        <v>9.4431224575762238E-2</v>
      </c>
      <c r="X116" s="51">
        <f t="shared" si="6"/>
        <v>71.392595308405987</v>
      </c>
      <c r="Y116" s="51"/>
      <c r="Z116" s="53">
        <v>3081.6650004756652</v>
      </c>
      <c r="AA116" s="53">
        <v>23.689508785323337</v>
      </c>
      <c r="AB116" s="53">
        <f t="shared" si="7"/>
        <v>868.50395056768036</v>
      </c>
      <c r="AC116" s="53">
        <f t="shared" si="8"/>
        <v>412.11769460578728</v>
      </c>
      <c r="AD116" s="53">
        <v>496.06246097154235</v>
      </c>
      <c r="AE116" s="53">
        <v>27.69157006092183</v>
      </c>
    </row>
    <row r="117" spans="1:31" ht="17" customHeight="1" x14ac:dyDescent="0.2">
      <c r="A117" s="119"/>
      <c r="B117" s="154"/>
      <c r="C117" s="124"/>
      <c r="D117" s="139"/>
      <c r="E117" s="144" t="s">
        <v>34</v>
      </c>
      <c r="G117" s="103">
        <v>113</v>
      </c>
      <c r="H117" s="8">
        <v>165.31</v>
      </c>
      <c r="I117" s="8">
        <f t="shared" si="5"/>
        <v>5.8899999999999864</v>
      </c>
      <c r="J117" s="8">
        <v>6.5240936674050634</v>
      </c>
      <c r="K117" s="8">
        <v>4.9769578931197334</v>
      </c>
      <c r="L117" s="8">
        <v>-27.536731895999999</v>
      </c>
      <c r="N117" s="12">
        <v>30.900902426577844</v>
      </c>
      <c r="O117" s="12">
        <v>0.58454195581561519</v>
      </c>
      <c r="P117" s="12">
        <v>12.786448133438157</v>
      </c>
      <c r="Q117" s="12">
        <v>9.329881207078925</v>
      </c>
      <c r="R117" s="9">
        <v>8.6587511918614871E-2</v>
      </c>
      <c r="S117" s="12">
        <v>3.4346034507565406</v>
      </c>
      <c r="T117" s="12">
        <v>13.286753328785332</v>
      </c>
      <c r="U117" s="12">
        <v>0.36135434398438687</v>
      </c>
      <c r="V117" s="12">
        <v>2.053816320986495</v>
      </c>
      <c r="W117" s="12">
        <v>0.48462210675424</v>
      </c>
      <c r="X117" s="12">
        <f t="shared" si="6"/>
        <v>23.714187029762524</v>
      </c>
      <c r="Y117" s="12"/>
      <c r="Z117" s="10">
        <v>271.83539334027972</v>
      </c>
      <c r="AA117" s="10">
        <v>77.25384638871391</v>
      </c>
      <c r="AB117" s="10">
        <f t="shared" si="7"/>
        <v>670.58304717954707</v>
      </c>
      <c r="AC117" s="10">
        <f t="shared" si="8"/>
        <v>2114.9926445179217</v>
      </c>
      <c r="AD117" s="10">
        <v>322.25948383649984</v>
      </c>
      <c r="AE117" s="10">
        <v>82.724665358230368</v>
      </c>
    </row>
    <row r="118" spans="1:31" ht="17" customHeight="1" x14ac:dyDescent="0.2">
      <c r="A118" s="119"/>
      <c r="B118" s="154"/>
      <c r="C118" s="124"/>
      <c r="D118" s="139"/>
      <c r="E118" s="145"/>
      <c r="G118" s="103">
        <v>114</v>
      </c>
      <c r="H118" s="8">
        <v>165.51</v>
      </c>
      <c r="I118" s="8">
        <f t="shared" si="5"/>
        <v>5.6899999999999977</v>
      </c>
      <c r="J118" s="8">
        <v>6.5164466470198672</v>
      </c>
      <c r="K118" s="8">
        <v>4.5360944536301817</v>
      </c>
      <c r="L118" s="8">
        <v>-27.653682521999997</v>
      </c>
      <c r="N118" s="12">
        <v>28.971244035395909</v>
      </c>
      <c r="O118" s="12">
        <v>0.54338841825392603</v>
      </c>
      <c r="P118" s="12">
        <v>11.858622125102</v>
      </c>
      <c r="Q118" s="12">
        <v>8.9455119837708335</v>
      </c>
      <c r="R118" s="9">
        <v>9.5114549391774286E-2</v>
      </c>
      <c r="S118" s="12">
        <v>3.7924993592399936</v>
      </c>
      <c r="T118" s="12">
        <v>17.027160173497411</v>
      </c>
      <c r="U118" s="12">
        <v>0.35597041892905423</v>
      </c>
      <c r="V118" s="12">
        <v>1.9446507324192559</v>
      </c>
      <c r="W118" s="12">
        <v>0.20702861727860711</v>
      </c>
      <c r="X118" s="12">
        <f t="shared" si="6"/>
        <v>30.390062263386287</v>
      </c>
      <c r="Y118" s="12"/>
      <c r="Z118" s="10">
        <v>1240.598559091816</v>
      </c>
      <c r="AA118" s="10">
        <v>70.648002445307398</v>
      </c>
      <c r="AB118" s="10">
        <f t="shared" si="7"/>
        <v>736.62128578305328</v>
      </c>
      <c r="AC118" s="10">
        <f t="shared" si="8"/>
        <v>903.51636181346987</v>
      </c>
      <c r="AD118" s="10">
        <v>516.10565928521726</v>
      </c>
      <c r="AE118" s="10">
        <v>95.883249034592424</v>
      </c>
    </row>
    <row r="119" spans="1:31" ht="17" customHeight="1" x14ac:dyDescent="0.2">
      <c r="A119" s="119"/>
      <c r="B119" s="154"/>
      <c r="C119" s="124"/>
      <c r="D119" s="139"/>
      <c r="E119" s="145"/>
      <c r="G119" s="103">
        <v>115</v>
      </c>
      <c r="H119" s="8">
        <v>165.71</v>
      </c>
      <c r="I119" s="8">
        <f t="shared" si="5"/>
        <v>5.4899999999999807</v>
      </c>
      <c r="J119" s="8">
        <v>6.0851460726881719</v>
      </c>
      <c r="K119" s="8">
        <v>5.3005037274249833</v>
      </c>
      <c r="L119" s="8">
        <v>-28.131396095999996</v>
      </c>
      <c r="N119" s="12">
        <v>39.004221182066949</v>
      </c>
      <c r="O119" s="12">
        <v>0.72367315764165685</v>
      </c>
      <c r="P119" s="12">
        <v>17.019950234284185</v>
      </c>
      <c r="Q119" s="12">
        <v>9.1492227564268038</v>
      </c>
      <c r="R119" s="9">
        <v>3.3354564005963379E-2</v>
      </c>
      <c r="S119" s="12">
        <v>1.4483403408706728</v>
      </c>
      <c r="T119" s="12">
        <v>7.2245593968134756</v>
      </c>
      <c r="U119" s="12">
        <v>0.43986320327756118</v>
      </c>
      <c r="V119" s="12">
        <v>2.6837097309354707</v>
      </c>
      <c r="W119" s="12">
        <v>0.21006361282281216</v>
      </c>
      <c r="X119" s="12">
        <f t="shared" si="6"/>
        <v>12.894388004667313</v>
      </c>
      <c r="Y119" s="12"/>
      <c r="Z119" s="10">
        <v>304.04985128725519</v>
      </c>
      <c r="AA119" s="10">
        <v>93.5206591573384</v>
      </c>
      <c r="AB119" s="10">
        <f t="shared" si="7"/>
        <v>258.31675576366382</v>
      </c>
      <c r="AC119" s="10">
        <f t="shared" si="8"/>
        <v>916.76171971744509</v>
      </c>
      <c r="AD119" s="10">
        <v>249.04532617262342</v>
      </c>
      <c r="AE119" s="10">
        <v>116.09494478597894</v>
      </c>
    </row>
    <row r="120" spans="1:31" ht="17" customHeight="1" x14ac:dyDescent="0.2">
      <c r="A120" s="119"/>
      <c r="B120" s="154"/>
      <c r="C120" s="124"/>
      <c r="D120" s="139"/>
      <c r="E120" s="145"/>
      <c r="G120" s="103">
        <v>116</v>
      </c>
      <c r="H120" s="8">
        <v>165.91</v>
      </c>
      <c r="I120" s="8">
        <f t="shared" si="5"/>
        <v>5.289999999999992</v>
      </c>
      <c r="J120" s="8">
        <v>5.3260592849315067</v>
      </c>
      <c r="K120" s="8">
        <v>4.6656151304091855</v>
      </c>
      <c r="L120" s="8">
        <v>-28.440621479999997</v>
      </c>
      <c r="N120" s="12">
        <v>42.618551341552468</v>
      </c>
      <c r="O120" s="12">
        <v>0.77582006222500455</v>
      </c>
      <c r="P120" s="12">
        <v>17.337561447921129</v>
      </c>
      <c r="Q120" s="12">
        <v>8.4069558604851427</v>
      </c>
      <c r="R120" s="9">
        <v>3.6979640849336901E-2</v>
      </c>
      <c r="S120" s="12">
        <v>1.7190087463655097</v>
      </c>
      <c r="T120" s="12">
        <v>6.9476948563355947</v>
      </c>
      <c r="U120" s="12">
        <v>0.5249582378373282</v>
      </c>
      <c r="V120" s="12">
        <v>2.8287585046963861</v>
      </c>
      <c r="W120" s="12">
        <v>0.15776917883698596</v>
      </c>
      <c r="X120" s="12">
        <f t="shared" si="6"/>
        <v>12.400240387688715</v>
      </c>
      <c r="Y120" s="12"/>
      <c r="Z120" s="10">
        <v>383.37345156454558</v>
      </c>
      <c r="AA120" s="10">
        <v>100.38527536874106</v>
      </c>
      <c r="AB120" s="10">
        <f t="shared" si="7"/>
        <v>286.39141713254907</v>
      </c>
      <c r="AC120" s="10">
        <f t="shared" si="8"/>
        <v>688.53782797216252</v>
      </c>
      <c r="AD120" s="10">
        <v>254.57932338988954</v>
      </c>
      <c r="AE120" s="10">
        <v>130.92228066971799</v>
      </c>
    </row>
    <row r="121" spans="1:31" ht="17" customHeight="1" x14ac:dyDescent="0.2">
      <c r="A121" s="119"/>
      <c r="B121" s="154"/>
      <c r="C121" s="124"/>
      <c r="D121" s="139"/>
      <c r="E121" s="145"/>
      <c r="G121" s="103">
        <v>117</v>
      </c>
      <c r="H121" s="8">
        <v>166.04</v>
      </c>
      <c r="I121" s="8">
        <f t="shared" si="5"/>
        <v>5.1599999999999966</v>
      </c>
      <c r="J121" s="8">
        <v>5.6057348729096983</v>
      </c>
      <c r="K121" s="8">
        <v>5.0797881004506689</v>
      </c>
      <c r="L121" s="8">
        <v>-28.367502516000002</v>
      </c>
      <c r="N121" s="12">
        <v>42.4339294129446</v>
      </c>
      <c r="O121" s="12">
        <v>0.76940308211035691</v>
      </c>
      <c r="P121" s="12">
        <v>18.003818963285724</v>
      </c>
      <c r="Q121" s="12">
        <v>9.5173854127210831</v>
      </c>
      <c r="R121" s="9">
        <v>3.0162399063204642E-2</v>
      </c>
      <c r="S121" s="12">
        <v>1.4771078427839932</v>
      </c>
      <c r="T121" s="12">
        <v>5.2567808520959654</v>
      </c>
      <c r="U121" s="12">
        <v>0.49818943181697534</v>
      </c>
      <c r="V121" s="12">
        <v>2.760737933126526</v>
      </c>
      <c r="W121" s="12">
        <v>0.18123754644129367</v>
      </c>
      <c r="X121" s="12">
        <f t="shared" si="6"/>
        <v>9.3822983851898218</v>
      </c>
      <c r="Y121" s="12"/>
      <c r="Z121" s="10">
        <v>166.88968455061112</v>
      </c>
      <c r="AA121" s="10">
        <v>84.896231732763894</v>
      </c>
      <c r="AB121" s="10">
        <f t="shared" si="7"/>
        <v>233.59481091292278</v>
      </c>
      <c r="AC121" s="10">
        <f t="shared" si="8"/>
        <v>790.95871255455825</v>
      </c>
      <c r="AD121" s="10">
        <v>202.8678626031851</v>
      </c>
      <c r="AE121" s="10">
        <v>102.43497935044893</v>
      </c>
    </row>
    <row r="122" spans="1:31" ht="17" customHeight="1" x14ac:dyDescent="0.2">
      <c r="A122" s="119"/>
      <c r="B122" s="154"/>
      <c r="C122" s="124"/>
      <c r="D122" s="139"/>
      <c r="E122" s="145"/>
      <c r="G122" s="103">
        <v>118</v>
      </c>
      <c r="H122" s="8">
        <v>166.24</v>
      </c>
      <c r="I122" s="8">
        <f t="shared" si="5"/>
        <v>4.9599999999999795</v>
      </c>
      <c r="J122" s="8">
        <v>5.1983188741071427</v>
      </c>
      <c r="K122" s="8">
        <v>4.6171819588752214</v>
      </c>
      <c r="L122" s="8">
        <v>-28.838055386999997</v>
      </c>
      <c r="N122" s="12">
        <v>41.18816720393788</v>
      </c>
      <c r="O122" s="12">
        <v>0.78764386957581489</v>
      </c>
      <c r="P122" s="12">
        <v>17.779905014275869</v>
      </c>
      <c r="Q122" s="12">
        <v>7.8352024770047981</v>
      </c>
      <c r="R122" s="9">
        <v>3.2089347775942044E-2</v>
      </c>
      <c r="S122" s="12">
        <v>1.3589060468053127</v>
      </c>
      <c r="T122" s="12">
        <v>6.2636312032064039</v>
      </c>
      <c r="U122" s="12">
        <v>0.48440877750958494</v>
      </c>
      <c r="V122" s="12">
        <v>2.6353381644814511</v>
      </c>
      <c r="W122" s="12">
        <v>0.13950749622144321</v>
      </c>
      <c r="X122" s="12">
        <f t="shared" si="6"/>
        <v>11.179324110465163</v>
      </c>
      <c r="Y122" s="12"/>
      <c r="Z122" s="10">
        <v>322.48866549866432</v>
      </c>
      <c r="AA122" s="10">
        <v>102.30821322531972</v>
      </c>
      <c r="AB122" s="10">
        <f t="shared" si="7"/>
        <v>248.51820010512748</v>
      </c>
      <c r="AC122" s="10">
        <f t="shared" si="8"/>
        <v>608.84001008458461</v>
      </c>
      <c r="AD122" s="10">
        <v>201.57531305569319</v>
      </c>
      <c r="AE122" s="10">
        <v>112.96830183011271</v>
      </c>
    </row>
    <row r="123" spans="1:31" ht="17" customHeight="1" x14ac:dyDescent="0.2">
      <c r="A123" s="119"/>
      <c r="B123" s="154"/>
      <c r="C123" s="124"/>
      <c r="D123" s="139"/>
      <c r="E123" s="145"/>
      <c r="G123" s="103">
        <v>119</v>
      </c>
      <c r="H123" s="8">
        <v>166.44</v>
      </c>
      <c r="I123" s="8">
        <f t="shared" si="5"/>
        <v>4.7599999999999909</v>
      </c>
      <c r="J123" s="8">
        <v>5.3264171137864063</v>
      </c>
      <c r="K123" s="8">
        <v>5.0273681571602253</v>
      </c>
      <c r="L123" s="8">
        <v>-28.822197674999998</v>
      </c>
      <c r="N123" s="12">
        <v>45.844869431131393</v>
      </c>
      <c r="O123" s="12">
        <v>0.84417010850529517</v>
      </c>
      <c r="P123" s="12">
        <v>19.740698767537406</v>
      </c>
      <c r="Q123" s="12">
        <v>8.0273742447290051</v>
      </c>
      <c r="R123" s="9">
        <v>2.8976236544587215E-2</v>
      </c>
      <c r="S123" s="12">
        <v>1.3185609803661176</v>
      </c>
      <c r="T123" s="12">
        <v>3.1457032415417632</v>
      </c>
      <c r="U123" s="12">
        <v>0.55470943626834268</v>
      </c>
      <c r="V123" s="12">
        <v>2.811656688292913</v>
      </c>
      <c r="W123" s="12">
        <v>0.13729748292898561</v>
      </c>
      <c r="X123" s="12">
        <f t="shared" si="6"/>
        <v>5.6144487042171418</v>
      </c>
      <c r="Y123" s="12"/>
      <c r="Z123" s="10">
        <v>344.80586953777788</v>
      </c>
      <c r="AA123" s="10">
        <v>107.96060869573485</v>
      </c>
      <c r="AB123" s="10">
        <f t="shared" si="7"/>
        <v>224.40849225611379</v>
      </c>
      <c r="AC123" s="10">
        <f t="shared" si="8"/>
        <v>599.19504797350828</v>
      </c>
      <c r="AD123" s="10">
        <v>172.23508561027279</v>
      </c>
      <c r="AE123" s="10">
        <v>124.38691573242077</v>
      </c>
    </row>
    <row r="124" spans="1:31" ht="17" customHeight="1" x14ac:dyDescent="0.2">
      <c r="A124" s="119"/>
      <c r="B124" s="154"/>
      <c r="C124" s="124"/>
      <c r="D124" s="139"/>
      <c r="E124" s="145"/>
      <c r="G124" s="21">
        <v>120</v>
      </c>
      <c r="H124" s="19">
        <v>166.64</v>
      </c>
      <c r="I124" s="19">
        <f t="shared" si="5"/>
        <v>4.5600000000000023</v>
      </c>
      <c r="J124" s="19">
        <v>6.4507101386138608</v>
      </c>
      <c r="K124" s="19">
        <v>5.6349373302804056</v>
      </c>
      <c r="L124" s="19">
        <v>-29.357395454999999</v>
      </c>
      <c r="M124" s="19"/>
      <c r="N124" s="19">
        <v>41.662192413226016</v>
      </c>
      <c r="O124" s="19">
        <v>0.74992590529876391</v>
      </c>
      <c r="P124" s="19">
        <v>17.738511482828756</v>
      </c>
      <c r="Q124" s="19">
        <v>10.242290616273587</v>
      </c>
      <c r="R124" s="20">
        <v>3.5830511965740969E-2</v>
      </c>
      <c r="S124" s="19">
        <v>1.3151202315080794</v>
      </c>
      <c r="T124" s="19">
        <v>7.085529806562235</v>
      </c>
      <c r="U124" s="19">
        <v>0.55868861610488751</v>
      </c>
      <c r="V124" s="19">
        <v>2.4283671232624404</v>
      </c>
      <c r="W124" s="19">
        <v>0.1881993144300943</v>
      </c>
      <c r="X124" s="19">
        <f t="shared" si="6"/>
        <v>12.646248099883623</v>
      </c>
      <c r="Y124" s="19"/>
      <c r="Z124" s="21">
        <v>1087.3131034291364</v>
      </c>
      <c r="AA124" s="21">
        <v>110.06946135520199</v>
      </c>
      <c r="AB124" s="21">
        <f t="shared" si="7"/>
        <v>277.49190805451849</v>
      </c>
      <c r="AC124" s="21">
        <f t="shared" si="8"/>
        <v>821.34133002896181</v>
      </c>
      <c r="AD124" s="21">
        <v>207.42903929878199</v>
      </c>
      <c r="AE124" s="21">
        <v>108.33063388592393</v>
      </c>
    </row>
    <row r="125" spans="1:31" ht="17" customHeight="1" x14ac:dyDescent="0.2">
      <c r="A125" s="119"/>
      <c r="B125" s="154"/>
      <c r="C125" s="124"/>
      <c r="D125" s="139"/>
      <c r="E125" s="145"/>
      <c r="G125" s="21">
        <v>121</v>
      </c>
      <c r="H125" s="19">
        <v>166.84</v>
      </c>
      <c r="I125" s="19">
        <f t="shared" si="5"/>
        <v>4.3599999999999852</v>
      </c>
      <c r="J125" s="19">
        <v>4.6626455976811592</v>
      </c>
      <c r="K125" s="19">
        <v>4.3718219512251357</v>
      </c>
      <c r="L125" s="19">
        <v>-29.323697816999999</v>
      </c>
      <c r="M125" s="19"/>
      <c r="N125" s="19">
        <v>44.099139500718039</v>
      </c>
      <c r="O125" s="19">
        <v>0.80699685407592958</v>
      </c>
      <c r="P125" s="19">
        <v>18.639439002284448</v>
      </c>
      <c r="Q125" s="19">
        <v>10.347815556185319</v>
      </c>
      <c r="R125" s="20">
        <v>3.3033679783425793E-2</v>
      </c>
      <c r="S125" s="19">
        <v>1.4366246994204284</v>
      </c>
      <c r="T125" s="19">
        <v>3.4946842329007044</v>
      </c>
      <c r="U125" s="19">
        <v>0.53743540809465751</v>
      </c>
      <c r="V125" s="19">
        <v>2.8397686192125593</v>
      </c>
      <c r="W125" s="19">
        <v>0.20577359751731628</v>
      </c>
      <c r="X125" s="19">
        <f t="shared" si="6"/>
        <v>6.2373097067608265</v>
      </c>
      <c r="Y125" s="19"/>
      <c r="Z125" s="21">
        <v>350.32240844957039</v>
      </c>
      <c r="AA125" s="21">
        <v>109.62013408437249</v>
      </c>
      <c r="AB125" s="21">
        <f t="shared" si="7"/>
        <v>255.83164544032587</v>
      </c>
      <c r="AC125" s="21">
        <f t="shared" si="8"/>
        <v>898.03919202104692</v>
      </c>
      <c r="AD125" s="21">
        <v>177.98211375241118</v>
      </c>
      <c r="AE125" s="21">
        <v>150.3525548924074</v>
      </c>
    </row>
    <row r="126" spans="1:31" ht="17" customHeight="1" x14ac:dyDescent="0.2">
      <c r="A126" s="119"/>
      <c r="B126" s="154"/>
      <c r="C126" s="124"/>
      <c r="D126" s="139"/>
      <c r="E126" s="145"/>
      <c r="F126" s="7" t="s">
        <v>53</v>
      </c>
      <c r="G126" s="103">
        <v>122</v>
      </c>
      <c r="H126" s="8">
        <v>167.04</v>
      </c>
      <c r="I126" s="8">
        <f t="shared" si="5"/>
        <v>4.1599999999999966</v>
      </c>
      <c r="J126" s="8">
        <v>7.0732152270072985</v>
      </c>
      <c r="K126" s="8">
        <v>5.9027822760637356</v>
      </c>
      <c r="L126" s="8">
        <v>-29.710229546999997</v>
      </c>
      <c r="N126" s="12">
        <v>37.027858936962083</v>
      </c>
      <c r="O126" s="12">
        <v>0.64964119693020095</v>
      </c>
      <c r="P126" s="12">
        <v>15.587400532637629</v>
      </c>
      <c r="Q126" s="12">
        <v>9.3260081577225709</v>
      </c>
      <c r="R126" s="9">
        <v>3.6615636261305845E-2</v>
      </c>
      <c r="S126" s="12">
        <v>1.2546359481310212</v>
      </c>
      <c r="T126" s="12">
        <v>9.2712928289722019</v>
      </c>
      <c r="U126" s="12">
        <v>0.4990633434817438</v>
      </c>
      <c r="V126" s="12">
        <v>2.2539010137319928</v>
      </c>
      <c r="W126" s="12">
        <v>0.18315247191823211</v>
      </c>
      <c r="X126" s="12">
        <f t="shared" si="6"/>
        <v>16.547396245975349</v>
      </c>
      <c r="Y126" s="12"/>
      <c r="Z126" s="10">
        <v>339.48394964054319</v>
      </c>
      <c r="AA126" s="10">
        <v>85.425452928192271</v>
      </c>
      <c r="AB126" s="10">
        <f t="shared" si="7"/>
        <v>283.57235812022139</v>
      </c>
      <c r="AC126" s="10">
        <f t="shared" si="8"/>
        <v>799.31584947026772</v>
      </c>
      <c r="AD126" s="10">
        <v>199.4426574481673</v>
      </c>
      <c r="AE126" s="10">
        <v>96.245349179612163</v>
      </c>
    </row>
    <row r="127" spans="1:31" ht="17" customHeight="1" thickBot="1" x14ac:dyDescent="0.25">
      <c r="A127" s="119"/>
      <c r="B127" s="154"/>
      <c r="C127" s="124"/>
      <c r="D127" s="139"/>
      <c r="E127" s="146"/>
      <c r="F127" s="60" t="s">
        <v>53</v>
      </c>
      <c r="G127" s="107">
        <v>123</v>
      </c>
      <c r="H127" s="31">
        <v>167.11</v>
      </c>
      <c r="I127" s="31">
        <f t="shared" si="5"/>
        <v>4.089999999999975</v>
      </c>
      <c r="J127" s="31">
        <v>9.2411842748344366</v>
      </c>
      <c r="K127" s="31">
        <v>8.6388285780104681</v>
      </c>
      <c r="L127" s="31">
        <v>-30.330352431999998</v>
      </c>
      <c r="M127" s="31"/>
      <c r="N127" s="28">
        <v>41.670834419300405</v>
      </c>
      <c r="O127" s="28">
        <v>0.77629577232482272</v>
      </c>
      <c r="P127" s="28">
        <v>17.23787479479163</v>
      </c>
      <c r="Q127" s="28">
        <v>9.4131425943444818</v>
      </c>
      <c r="R127" s="29">
        <v>3.6073549663078769E-2</v>
      </c>
      <c r="S127" s="28">
        <v>1.5337582299101449</v>
      </c>
      <c r="T127" s="28">
        <v>3.6520441842758178</v>
      </c>
      <c r="U127" s="28">
        <v>0.62568239780629431</v>
      </c>
      <c r="V127" s="28">
        <v>2.727106598012869</v>
      </c>
      <c r="W127" s="28">
        <v>0.21487432076012913</v>
      </c>
      <c r="X127" s="28">
        <f t="shared" si="6"/>
        <v>6.5181656258527569</v>
      </c>
      <c r="Y127" s="28"/>
      <c r="Z127" s="30">
        <v>389.49335093336026</v>
      </c>
      <c r="AA127" s="30">
        <v>103.00008136883946</v>
      </c>
      <c r="AB127" s="30">
        <f t="shared" si="7"/>
        <v>279.37413051418991</v>
      </c>
      <c r="AC127" s="30">
        <f t="shared" si="8"/>
        <v>937.75665940456315</v>
      </c>
      <c r="AD127" s="30">
        <v>178.15655414348265</v>
      </c>
      <c r="AE127" s="30">
        <v>155.79878608109294</v>
      </c>
    </row>
    <row r="128" spans="1:31" ht="17" customHeight="1" x14ac:dyDescent="0.2">
      <c r="A128" s="119"/>
      <c r="B128" s="154"/>
      <c r="C128" s="124"/>
      <c r="D128" s="139"/>
      <c r="E128" s="144" t="s">
        <v>33</v>
      </c>
      <c r="F128" s="7" t="s">
        <v>54</v>
      </c>
      <c r="G128" s="21">
        <v>124</v>
      </c>
      <c r="H128" s="19">
        <v>167.31</v>
      </c>
      <c r="I128" s="19">
        <f t="shared" si="5"/>
        <v>3.8899999999999864</v>
      </c>
      <c r="J128" s="19">
        <v>10.220752044510382</v>
      </c>
      <c r="K128" s="19">
        <v>8.9351084823047806</v>
      </c>
      <c r="L128" s="19">
        <v>-30.982810935</v>
      </c>
      <c r="M128" s="19"/>
      <c r="N128" s="19">
        <v>36.592494213368482</v>
      </c>
      <c r="O128" s="19">
        <v>0.68751005848923974</v>
      </c>
      <c r="P128" s="19">
        <v>12.971611687881783</v>
      </c>
      <c r="Q128" s="19">
        <v>10.504628393248932</v>
      </c>
      <c r="R128" s="20">
        <v>7.5399374114699477E-2</v>
      </c>
      <c r="S128" s="19">
        <v>2.6927027081411401</v>
      </c>
      <c r="T128" s="19">
        <v>7.0477154074904851</v>
      </c>
      <c r="U128" s="19">
        <v>0.65990581923857117</v>
      </c>
      <c r="V128" s="19">
        <v>2.2372762181327426</v>
      </c>
      <c r="W128" s="19">
        <v>0.28371445547325863</v>
      </c>
      <c r="X128" s="19">
        <f t="shared" si="6"/>
        <v>12.578756989766992</v>
      </c>
      <c r="Y128" s="19"/>
      <c r="Z128" s="21">
        <v>356.4283447452035</v>
      </c>
      <c r="AA128" s="21">
        <v>87.162093349734931</v>
      </c>
      <c r="AB128" s="21">
        <f t="shared" si="7"/>
        <v>583.93573078747806</v>
      </c>
      <c r="AC128" s="21">
        <f t="shared" si="8"/>
        <v>1238.18946372095</v>
      </c>
      <c r="AD128" s="21">
        <v>172.62994765633812</v>
      </c>
      <c r="AE128" s="21">
        <v>145.43082298507164</v>
      </c>
    </row>
    <row r="129" spans="1:31" ht="17" customHeight="1" x14ac:dyDescent="0.2">
      <c r="A129" s="119"/>
      <c r="B129" s="154"/>
      <c r="C129" s="124"/>
      <c r="D129" s="139"/>
      <c r="E129" s="145"/>
      <c r="F129" s="7" t="s">
        <v>54</v>
      </c>
      <c r="G129" s="47">
        <v>125</v>
      </c>
      <c r="H129" s="45">
        <v>167.89</v>
      </c>
      <c r="I129" s="45">
        <f t="shared" si="5"/>
        <v>3.3100000000000023</v>
      </c>
      <c r="J129" s="45">
        <v>20.680824698113206</v>
      </c>
      <c r="K129" s="45">
        <v>3.8749355709897282</v>
      </c>
      <c r="L129" s="45">
        <v>-30.705690533999999</v>
      </c>
      <c r="M129" s="45"/>
      <c r="N129" s="45">
        <v>5.6766126423228069</v>
      </c>
      <c r="O129" s="45">
        <v>9.9605619194727185E-2</v>
      </c>
      <c r="P129" s="45">
        <v>1.9564176943064142</v>
      </c>
      <c r="Q129" s="45">
        <v>2.4333702133305728</v>
      </c>
      <c r="R129" s="46">
        <v>0.15625429400934848</v>
      </c>
      <c r="S129" s="45">
        <v>1.0936410006957069</v>
      </c>
      <c r="T129" s="45">
        <v>45.53069423433017</v>
      </c>
      <c r="U129" s="45">
        <v>0.14613809198041877</v>
      </c>
      <c r="V129" s="45">
        <v>0.32643322991851931</v>
      </c>
      <c r="W129" s="45">
        <v>0.11606344485154572</v>
      </c>
      <c r="X129" s="45">
        <f t="shared" si="6"/>
        <v>81.263147734416734</v>
      </c>
      <c r="Y129" s="45"/>
      <c r="Z129" s="47">
        <v>341.71190637124317</v>
      </c>
      <c r="AA129" s="47">
        <v>7.1256729115300574</v>
      </c>
      <c r="AB129" s="47">
        <f t="shared" si="7"/>
        <v>1210.1223177559798</v>
      </c>
      <c r="AC129" s="47">
        <f t="shared" si="8"/>
        <v>506.52524665556433</v>
      </c>
      <c r="AD129" s="47">
        <v>210.16758783774515</v>
      </c>
      <c r="AE129" s="47">
        <v>40.874635473186636</v>
      </c>
    </row>
    <row r="130" spans="1:31" ht="17" customHeight="1" x14ac:dyDescent="0.2">
      <c r="A130" s="119"/>
      <c r="B130" s="154"/>
      <c r="C130" s="124"/>
      <c r="D130" s="139"/>
      <c r="E130" s="145"/>
      <c r="G130" s="103">
        <v>126</v>
      </c>
      <c r="H130" s="8">
        <v>168.09</v>
      </c>
      <c r="I130" s="8">
        <f t="shared" si="5"/>
        <v>3.1099999999999852</v>
      </c>
      <c r="J130" s="8">
        <v>12.55088913536585</v>
      </c>
      <c r="K130" s="8">
        <v>6.5826625407071919</v>
      </c>
      <c r="L130" s="8">
        <v>-31.095797132999998</v>
      </c>
      <c r="N130" s="12">
        <v>20.214207058697106</v>
      </c>
      <c r="O130" s="12">
        <v>0.36987578913809238</v>
      </c>
      <c r="P130" s="12">
        <v>7.8595942945910409</v>
      </c>
      <c r="Q130" s="12">
        <v>7.8268907225547064</v>
      </c>
      <c r="R130" s="9">
        <v>0.14058449760321462</v>
      </c>
      <c r="S130" s="12">
        <v>3.09613239258822</v>
      </c>
      <c r="T130" s="12">
        <v>26.642896749951234</v>
      </c>
      <c r="U130" s="12">
        <v>0.38314107464202385</v>
      </c>
      <c r="V130" s="12">
        <v>1.172935122241292</v>
      </c>
      <c r="W130" s="12">
        <v>0.30750129875448096</v>
      </c>
      <c r="X130" s="12">
        <f t="shared" si="6"/>
        <v>47.552221442554298</v>
      </c>
      <c r="Y130" s="12"/>
      <c r="Z130" s="10">
        <v>173.13817642162985</v>
      </c>
      <c r="AA130" s="10">
        <v>55.559342084939168</v>
      </c>
      <c r="AB130" s="10">
        <f t="shared" si="7"/>
        <v>1088.7664826029279</v>
      </c>
      <c r="AC130" s="10">
        <f t="shared" si="8"/>
        <v>1342.0002430372931</v>
      </c>
      <c r="AD130" s="10">
        <v>188.98958462392147</v>
      </c>
      <c r="AE130" s="10">
        <v>81.863007028630463</v>
      </c>
    </row>
    <row r="131" spans="1:31" ht="17" customHeight="1" x14ac:dyDescent="0.2">
      <c r="A131" s="119"/>
      <c r="B131" s="154"/>
      <c r="C131" s="124"/>
      <c r="D131" s="139"/>
      <c r="E131" s="145"/>
      <c r="G131" s="103">
        <v>127</v>
      </c>
      <c r="H131" s="8">
        <v>168.29</v>
      </c>
      <c r="I131" s="8">
        <f t="shared" si="5"/>
        <v>2.9099999999999966</v>
      </c>
      <c r="J131" s="8">
        <v>8.3514895983333322</v>
      </c>
      <c r="K131" s="8">
        <v>7.2409080310032143</v>
      </c>
      <c r="L131" s="8">
        <v>-31.077957206999997</v>
      </c>
      <c r="N131" s="12">
        <v>39.986029295728393</v>
      </c>
      <c r="O131" s="12">
        <v>0.72786855491225699</v>
      </c>
      <c r="P131" s="12">
        <v>15.326121888341767</v>
      </c>
      <c r="Q131" s="12">
        <v>7.3732400185742755</v>
      </c>
      <c r="R131" s="9">
        <v>8.4751151671601133E-2</v>
      </c>
      <c r="S131" s="12">
        <v>2.705406247270651</v>
      </c>
      <c r="T131" s="12">
        <v>7.4507012193275504</v>
      </c>
      <c r="U131" s="12">
        <v>0.62788305379076359</v>
      </c>
      <c r="V131" s="12">
        <v>2.391323718228636</v>
      </c>
      <c r="W131" s="12">
        <v>0.16066352573427473</v>
      </c>
      <c r="X131" s="12">
        <f t="shared" si="6"/>
        <v>13.2980057539885</v>
      </c>
      <c r="Y131" s="12"/>
      <c r="Z131" s="10">
        <v>327.5653896215124</v>
      </c>
      <c r="AA131" s="10">
        <v>92.523621542578951</v>
      </c>
      <c r="AB131" s="10">
        <f t="shared" si="7"/>
        <v>656.36122670133193</v>
      </c>
      <c r="AC131" s="10">
        <f t="shared" si="8"/>
        <v>701.16936564477919</v>
      </c>
      <c r="AD131" s="10">
        <v>192.43394173676307</v>
      </c>
      <c r="AE131" s="10">
        <v>127.33914619437058</v>
      </c>
    </row>
    <row r="132" spans="1:31" ht="17" customHeight="1" x14ac:dyDescent="0.2">
      <c r="A132" s="119"/>
      <c r="B132" s="154"/>
      <c r="C132" s="124"/>
      <c r="D132" s="139"/>
      <c r="E132" s="145"/>
      <c r="G132" s="103">
        <v>128</v>
      </c>
      <c r="H132" s="8">
        <v>168.49</v>
      </c>
      <c r="I132" s="8">
        <f t="shared" si="5"/>
        <v>2.7099999999999795</v>
      </c>
      <c r="J132" s="8">
        <v>10.876453228223843</v>
      </c>
      <c r="K132" s="8">
        <v>9.1603566440136586</v>
      </c>
      <c r="L132" s="8">
        <v>-30.743954148</v>
      </c>
      <c r="N132" s="12">
        <v>32.189220560309096</v>
      </c>
      <c r="O132" s="12">
        <v>0.58960223533059364</v>
      </c>
      <c r="P132" s="12">
        <v>12.144556127386224</v>
      </c>
      <c r="Q132" s="12">
        <v>8.6188283133570138</v>
      </c>
      <c r="R132" s="9">
        <v>7.2593825161360342E-2</v>
      </c>
      <c r="S132" s="12">
        <v>2.9214697748005891</v>
      </c>
      <c r="T132" s="12">
        <v>8.84026048135485</v>
      </c>
      <c r="U132" s="12">
        <v>0.50558887027609023</v>
      </c>
      <c r="V132" s="12">
        <v>2.0307065579454235</v>
      </c>
      <c r="W132" s="12">
        <v>0.15501753098813592</v>
      </c>
      <c r="X132" s="12">
        <f t="shared" si="6"/>
        <v>15.778090046459265</v>
      </c>
      <c r="Y132" s="12"/>
      <c r="Z132" s="10">
        <v>1092.1993934074035</v>
      </c>
      <c r="AA132" s="10">
        <v>74.613693225714997</v>
      </c>
      <c r="AB132" s="10">
        <f t="shared" si="7"/>
        <v>562.20796052991648</v>
      </c>
      <c r="AC132" s="10">
        <f t="shared" si="8"/>
        <v>676.52905891373268</v>
      </c>
      <c r="AD132" s="10">
        <v>170.53760507100952</v>
      </c>
      <c r="AE132" s="10">
        <v>105.9086435758249</v>
      </c>
    </row>
    <row r="133" spans="1:31" ht="17" customHeight="1" x14ac:dyDescent="0.2">
      <c r="A133" s="119"/>
      <c r="B133" s="154"/>
      <c r="C133" s="124"/>
      <c r="D133" s="139"/>
      <c r="E133" s="145"/>
      <c r="G133" s="103">
        <v>129</v>
      </c>
      <c r="H133" s="8">
        <v>168.69</v>
      </c>
      <c r="I133" s="8">
        <f t="shared" ref="I133:I196" si="13">171.2-H133</f>
        <v>2.5099999999999909</v>
      </c>
      <c r="J133" s="8">
        <v>7.3477120690607727</v>
      </c>
      <c r="K133" s="8">
        <v>6.7837750312416158</v>
      </c>
      <c r="L133" s="8">
        <v>-31.415924693999997</v>
      </c>
      <c r="N133" s="12">
        <v>42.486075223504798</v>
      </c>
      <c r="O133" s="12">
        <v>0.77316489505256625</v>
      </c>
      <c r="P133" s="12">
        <v>15.842820784898045</v>
      </c>
      <c r="Q133" s="12">
        <v>9.8417636283033296</v>
      </c>
      <c r="R133" s="9">
        <v>4.7562237450622449E-2</v>
      </c>
      <c r="S133" s="12">
        <v>1.9053751912335759</v>
      </c>
      <c r="T133" s="12">
        <v>4.3002046140951062</v>
      </c>
      <c r="U133" s="12">
        <v>0.64095810394351505</v>
      </c>
      <c r="V133" s="12">
        <v>2.8059317841819169</v>
      </c>
      <c r="W133" s="12">
        <v>0.16018045286064558</v>
      </c>
      <c r="X133" s="12">
        <f t="shared" ref="X133:X196" si="14">T133/(56.0774/100.0869)</f>
        <v>7.675001857976218</v>
      </c>
      <c r="Y133" s="12"/>
      <c r="Z133" s="10">
        <v>343.28904148642613</v>
      </c>
      <c r="AA133" s="10">
        <v>99.117110380530249</v>
      </c>
      <c r="AB133" s="10">
        <f t="shared" ref="AB133:AB196" si="15">(R133*0.774457)*10000</f>
        <v>368.34907729296708</v>
      </c>
      <c r="AC133" s="10">
        <f t="shared" ref="AC133:AC196" si="16">(W133*0.436421)*10000</f>
        <v>699.06113417895813</v>
      </c>
      <c r="AD133" s="10">
        <v>168.05810242908683</v>
      </c>
      <c r="AE133" s="10">
        <v>137.04519180890458</v>
      </c>
    </row>
    <row r="134" spans="1:31" ht="17" customHeight="1" x14ac:dyDescent="0.2">
      <c r="A134" s="119"/>
      <c r="B134" s="154"/>
      <c r="C134" s="124"/>
      <c r="D134" s="139"/>
      <c r="E134" s="145"/>
      <c r="G134" s="21">
        <v>130</v>
      </c>
      <c r="H134" s="19">
        <v>168.89</v>
      </c>
      <c r="I134" s="19">
        <f t="shared" si="13"/>
        <v>2.3100000000000023</v>
      </c>
      <c r="J134" s="19">
        <v>8.0578263981087481</v>
      </c>
      <c r="K134" s="19">
        <v>7.5832605748633162</v>
      </c>
      <c r="L134" s="19">
        <v>-31.233561005999999</v>
      </c>
      <c r="M134" s="19"/>
      <c r="N134" s="19">
        <v>42.895128873930091</v>
      </c>
      <c r="O134" s="19">
        <v>0.77675949783188059</v>
      </c>
      <c r="P134" s="19">
        <v>16.873709168655267</v>
      </c>
      <c r="Q134" s="19">
        <v>10.549915494471534</v>
      </c>
      <c r="R134" s="20">
        <v>3.9921295896886873E-2</v>
      </c>
      <c r="S134" s="19">
        <v>1.4572731046936154</v>
      </c>
      <c r="T134" s="19">
        <v>3.2998118935784864</v>
      </c>
      <c r="U134" s="19">
        <v>0.64614685642393577</v>
      </c>
      <c r="V134" s="19">
        <v>2.8815146519004831</v>
      </c>
      <c r="W134" s="19">
        <v>0.15117544090172341</v>
      </c>
      <c r="X134" s="19">
        <f t="shared" si="14"/>
        <v>5.8895017067731503</v>
      </c>
      <c r="Y134" s="19"/>
      <c r="Z134" s="21">
        <v>328.06845917604335</v>
      </c>
      <c r="AA134" s="21">
        <v>105.4476331885033</v>
      </c>
      <c r="AB134" s="21">
        <f t="shared" si="15"/>
        <v>309.17327056415314</v>
      </c>
      <c r="AC134" s="21">
        <f t="shared" si="16"/>
        <v>659.76137093771035</v>
      </c>
      <c r="AD134" s="21">
        <v>154.15777281801149</v>
      </c>
      <c r="AE134" s="21">
        <v>135.46741116298347</v>
      </c>
    </row>
    <row r="135" spans="1:31" ht="17" customHeight="1" x14ac:dyDescent="0.2">
      <c r="A135" s="119"/>
      <c r="B135" s="154"/>
      <c r="C135" s="124"/>
      <c r="D135" s="139"/>
      <c r="E135" s="145"/>
      <c r="G135" s="106">
        <v>131</v>
      </c>
      <c r="H135" s="2">
        <v>168.99</v>
      </c>
      <c r="I135" s="2">
        <f t="shared" si="13"/>
        <v>2.2099999999999795</v>
      </c>
      <c r="J135" s="2">
        <v>6.379949729999999</v>
      </c>
      <c r="K135" s="2">
        <v>5.9226754448963401</v>
      </c>
      <c r="L135" s="2">
        <v>-31.100835396000001</v>
      </c>
      <c r="M135" s="2"/>
      <c r="N135" s="12">
        <v>47.40719834957364</v>
      </c>
      <c r="O135" s="12">
        <v>0.79419756247360274</v>
      </c>
      <c r="P135" s="12">
        <v>16.462595128358714</v>
      </c>
      <c r="Q135" s="12">
        <v>7.5237311879393651</v>
      </c>
      <c r="R135" s="9">
        <v>4.0890197322409221E-2</v>
      </c>
      <c r="S135" s="12">
        <v>1.6014409130125322</v>
      </c>
      <c r="T135" s="12">
        <v>4.0157822357501232</v>
      </c>
      <c r="U135" s="12">
        <v>0.78658632861851319</v>
      </c>
      <c r="V135" s="12">
        <v>2.646300449850473</v>
      </c>
      <c r="W135" s="12">
        <v>0.34688697645897282</v>
      </c>
      <c r="X135" s="12">
        <f t="shared" si="14"/>
        <v>7.1673650178378292</v>
      </c>
      <c r="Y135" s="13"/>
      <c r="Z135" s="10">
        <v>756.62673529218011</v>
      </c>
      <c r="AA135" s="10">
        <v>94.815514404262572</v>
      </c>
      <c r="AB135" s="10">
        <f t="shared" si="15"/>
        <v>316.67699547721077</v>
      </c>
      <c r="AC135" s="10">
        <f t="shared" si="16"/>
        <v>1513.8876115320138</v>
      </c>
      <c r="AD135" s="10">
        <v>180.45925740417633</v>
      </c>
      <c r="AE135" s="10">
        <v>164.76089289935706</v>
      </c>
    </row>
    <row r="136" spans="1:31" ht="17" customHeight="1" x14ac:dyDescent="0.2">
      <c r="A136" s="119"/>
      <c r="B136" s="154"/>
      <c r="C136" s="124"/>
      <c r="D136" s="139"/>
      <c r="E136" s="145"/>
      <c r="G136" s="21">
        <v>132</v>
      </c>
      <c r="H136" s="19">
        <v>169.19</v>
      </c>
      <c r="I136" s="19">
        <f t="shared" si="13"/>
        <v>2.0099999999999909</v>
      </c>
      <c r="J136" s="19">
        <v>8.209011828732395</v>
      </c>
      <c r="K136" s="19">
        <v>7.7957052091430281</v>
      </c>
      <c r="L136" s="19">
        <v>-31.184005656</v>
      </c>
      <c r="M136" s="19"/>
      <c r="N136" s="19">
        <v>41.556672546972209</v>
      </c>
      <c r="O136" s="19">
        <v>0.73136500441874441</v>
      </c>
      <c r="P136" s="19">
        <v>15.6763547782685</v>
      </c>
      <c r="Q136" s="19">
        <v>12.542446481811266</v>
      </c>
      <c r="R136" s="20">
        <v>4.0109215581822684E-2</v>
      </c>
      <c r="S136" s="19">
        <v>1.4213386939156996</v>
      </c>
      <c r="T136" s="19">
        <v>2.8209287119081901</v>
      </c>
      <c r="U136" s="19">
        <v>0.58999636005660305</v>
      </c>
      <c r="V136" s="19">
        <v>2.6127532798281567</v>
      </c>
      <c r="W136" s="19">
        <v>0.16857079762840677</v>
      </c>
      <c r="X136" s="19">
        <f t="shared" si="14"/>
        <v>5.0347913757749803</v>
      </c>
      <c r="Y136" s="19"/>
      <c r="Z136" s="21">
        <v>440.02125842605847</v>
      </c>
      <c r="AA136" s="21">
        <v>100.89885074487611</v>
      </c>
      <c r="AB136" s="21">
        <f t="shared" si="15"/>
        <v>310.6286277185165</v>
      </c>
      <c r="AC136" s="21">
        <f t="shared" si="16"/>
        <v>735.67836071786905</v>
      </c>
      <c r="AD136" s="21">
        <v>142.827559351471</v>
      </c>
      <c r="AE136" s="21">
        <v>133.70965953827709</v>
      </c>
    </row>
    <row r="137" spans="1:31" ht="17" customHeight="1" x14ac:dyDescent="0.2">
      <c r="A137" s="119"/>
      <c r="B137" s="154"/>
      <c r="C137" s="124"/>
      <c r="D137" s="139"/>
      <c r="E137" s="145"/>
      <c r="G137" s="103">
        <v>133</v>
      </c>
      <c r="H137" s="8">
        <v>169.39</v>
      </c>
      <c r="I137" s="8">
        <f t="shared" si="13"/>
        <v>1.8100000000000023</v>
      </c>
      <c r="J137" s="8">
        <v>9.8005552287671236</v>
      </c>
      <c r="K137" s="8">
        <v>8.8754438509339195</v>
      </c>
      <c r="L137" s="8">
        <v>-31.509088751999997</v>
      </c>
      <c r="N137" s="12">
        <v>41.326917569336999</v>
      </c>
      <c r="O137" s="12">
        <v>0.71835589212639972</v>
      </c>
      <c r="P137" s="12">
        <v>15.739675506017669</v>
      </c>
      <c r="Q137" s="12">
        <v>8.9243673155975962</v>
      </c>
      <c r="R137" s="9">
        <v>5.6610595285358126E-2</v>
      </c>
      <c r="S137" s="12">
        <v>2.0033517605985951</v>
      </c>
      <c r="T137" s="12">
        <v>5.2887613882968285</v>
      </c>
      <c r="U137" s="12">
        <v>0.62650790271498757</v>
      </c>
      <c r="V137" s="12">
        <v>2.6141165347809707</v>
      </c>
      <c r="W137" s="12">
        <v>0.18408596691374107</v>
      </c>
      <c r="X137" s="12">
        <f t="shared" si="14"/>
        <v>9.4393772213819815</v>
      </c>
      <c r="Y137" s="12"/>
      <c r="Z137" s="10">
        <v>338.25734651612191</v>
      </c>
      <c r="AA137" s="10">
        <v>96.933571601458397</v>
      </c>
      <c r="AB137" s="10">
        <f t="shared" si="15"/>
        <v>438.42471792912596</v>
      </c>
      <c r="AC137" s="10">
        <f t="shared" si="16"/>
        <v>803.38981766461791</v>
      </c>
      <c r="AD137" s="10">
        <v>163.05860329918249</v>
      </c>
      <c r="AE137" s="10">
        <v>118.76535852844312</v>
      </c>
    </row>
    <row r="138" spans="1:31" ht="17" customHeight="1" x14ac:dyDescent="0.2">
      <c r="A138" s="119"/>
      <c r="B138" s="154"/>
      <c r="C138" s="124"/>
      <c r="D138" s="139"/>
      <c r="E138" s="145"/>
      <c r="G138" s="103">
        <v>134</v>
      </c>
      <c r="H138" s="8">
        <v>169.59</v>
      </c>
      <c r="I138" s="8">
        <f t="shared" si="13"/>
        <v>1.6099999999999852</v>
      </c>
      <c r="J138" s="8">
        <v>6.4735488857142851</v>
      </c>
      <c r="K138" s="8">
        <v>6.283327772493184</v>
      </c>
      <c r="L138" s="8">
        <v>-30.812340531</v>
      </c>
      <c r="N138" s="12">
        <v>48.757553966992297</v>
      </c>
      <c r="O138" s="12">
        <v>0.91757168323331229</v>
      </c>
      <c r="P138" s="12">
        <v>18.665076993589008</v>
      </c>
      <c r="Q138" s="12">
        <v>8.7527890270365329</v>
      </c>
      <c r="R138" s="9">
        <v>3.4570371903312615E-2</v>
      </c>
      <c r="S138" s="12">
        <v>1.6963795341888981</v>
      </c>
      <c r="T138" s="12">
        <v>1.6463680087150472</v>
      </c>
      <c r="U138" s="12">
        <v>0.73245251222249141</v>
      </c>
      <c r="V138" s="12">
        <v>2.6886176552010643</v>
      </c>
      <c r="W138" s="12">
        <v>0.21740137675300528</v>
      </c>
      <c r="X138" s="12">
        <f t="shared" si="14"/>
        <v>2.9384363442574384</v>
      </c>
      <c r="Y138" s="12"/>
      <c r="Z138" s="10">
        <v>302.1436179166173</v>
      </c>
      <c r="AA138" s="10">
        <v>107.80391453581196</v>
      </c>
      <c r="AB138" s="10">
        <f t="shared" si="15"/>
        <v>267.73266513123775</v>
      </c>
      <c r="AC138" s="10">
        <f t="shared" si="16"/>
        <v>948.78526243923318</v>
      </c>
      <c r="AD138" s="10">
        <v>142.25849263768029</v>
      </c>
      <c r="AE138" s="10">
        <v>182.18877008133111</v>
      </c>
    </row>
    <row r="139" spans="1:31" ht="17" customHeight="1" x14ac:dyDescent="0.2">
      <c r="A139" s="119"/>
      <c r="B139" s="154"/>
      <c r="C139" s="124"/>
      <c r="D139" s="139"/>
      <c r="E139" s="145"/>
      <c r="G139" s="103">
        <v>135</v>
      </c>
      <c r="H139" s="8">
        <v>169.79</v>
      </c>
      <c r="I139" s="8">
        <f t="shared" si="13"/>
        <v>1.4099999999999966</v>
      </c>
      <c r="J139" s="8">
        <v>6.0093360694949487</v>
      </c>
      <c r="K139" s="8">
        <v>5.5421932957571372</v>
      </c>
      <c r="L139" s="8">
        <v>-31.064081709</v>
      </c>
      <c r="N139" s="12">
        <v>44.609110068369397</v>
      </c>
      <c r="O139" s="12">
        <v>0.79000321144468511</v>
      </c>
      <c r="P139" s="12">
        <v>17.336029240533982</v>
      </c>
      <c r="Q139" s="12">
        <v>7.95765330703584</v>
      </c>
      <c r="R139" s="9">
        <v>4.9535352075322059E-2</v>
      </c>
      <c r="S139" s="12">
        <v>2.0406346428672713</v>
      </c>
      <c r="T139" s="12">
        <v>4.3554574392602783</v>
      </c>
      <c r="U139" s="12">
        <v>0.64009184837695488</v>
      </c>
      <c r="V139" s="12">
        <v>2.9464090342592635</v>
      </c>
      <c r="W139" s="12">
        <v>0.21256469892762764</v>
      </c>
      <c r="X139" s="12">
        <f t="shared" si="14"/>
        <v>7.7736170574509451</v>
      </c>
      <c r="Y139" s="12"/>
      <c r="Z139" s="10">
        <v>392.96684618999416</v>
      </c>
      <c r="AA139" s="10">
        <v>104.68414098977311</v>
      </c>
      <c r="AB139" s="10">
        <f t="shared" si="15"/>
        <v>383.63000162197693</v>
      </c>
      <c r="AC139" s="10">
        <f t="shared" si="16"/>
        <v>927.67698470694188</v>
      </c>
      <c r="AD139" s="10">
        <v>194.67405955092207</v>
      </c>
      <c r="AE139" s="10">
        <v>132.54406317033511</v>
      </c>
    </row>
    <row r="140" spans="1:31" ht="17" customHeight="1" x14ac:dyDescent="0.2">
      <c r="A140" s="119"/>
      <c r="B140" s="154"/>
      <c r="C140" s="124"/>
      <c r="D140" s="139"/>
      <c r="E140" s="145"/>
      <c r="G140" s="103">
        <v>136</v>
      </c>
      <c r="H140" s="8">
        <v>170.08</v>
      </c>
      <c r="I140" s="8">
        <f t="shared" si="13"/>
        <v>1.1199999999999761</v>
      </c>
      <c r="J140" s="8">
        <v>4.9635701239669423</v>
      </c>
      <c r="K140" s="8">
        <v>4.8666917781568655</v>
      </c>
      <c r="L140" s="8">
        <v>-29.981753456</v>
      </c>
      <c r="N140" s="12">
        <v>47.187134590061433</v>
      </c>
      <c r="O140" s="12">
        <v>0.87906685960458231</v>
      </c>
      <c r="P140" s="12">
        <v>20.01788996108256</v>
      </c>
      <c r="Q140" s="12">
        <v>8.7324198881339825</v>
      </c>
      <c r="R140" s="9">
        <v>3.2094240110398894E-2</v>
      </c>
      <c r="S140" s="12">
        <v>1.5393108283052408</v>
      </c>
      <c r="T140" s="12">
        <v>1.0935614303492729</v>
      </c>
      <c r="U140" s="12">
        <v>0.57728078416830408</v>
      </c>
      <c r="V140" s="12">
        <v>3.1246055219617626</v>
      </c>
      <c r="W140" s="12">
        <v>0.12567615521404785</v>
      </c>
      <c r="X140" s="12">
        <f t="shared" si="14"/>
        <v>1.9517875922069257</v>
      </c>
      <c r="Y140" s="12"/>
      <c r="Z140" s="10">
        <v>305.23555804753789</v>
      </c>
      <c r="AA140" s="10">
        <v>118.06907264789794</v>
      </c>
      <c r="AB140" s="10">
        <f t="shared" si="15"/>
        <v>248.55608913179196</v>
      </c>
      <c r="AC140" s="10">
        <f t="shared" si="16"/>
        <v>548.47713334669982</v>
      </c>
      <c r="AD140" s="10">
        <v>139.41967932398569</v>
      </c>
      <c r="AE140" s="10">
        <v>134.29434988827092</v>
      </c>
    </row>
    <row r="141" spans="1:31" ht="17" customHeight="1" x14ac:dyDescent="0.2">
      <c r="A141" s="119"/>
      <c r="B141" s="154"/>
      <c r="C141" s="124"/>
      <c r="D141" s="139"/>
      <c r="E141" s="145"/>
      <c r="G141" s="103">
        <v>137</v>
      </c>
      <c r="H141" s="8">
        <v>170.28</v>
      </c>
      <c r="I141" s="8">
        <f t="shared" si="13"/>
        <v>0.91999999999998749</v>
      </c>
      <c r="J141" s="8">
        <v>6.1147877546218483</v>
      </c>
      <c r="K141" s="8">
        <v>5.9854597717837468</v>
      </c>
      <c r="L141" s="8">
        <v>-29.867815559999997</v>
      </c>
      <c r="N141" s="12">
        <v>46.227584385289362</v>
      </c>
      <c r="O141" s="12">
        <v>0.87073686170705866</v>
      </c>
      <c r="P141" s="12">
        <v>20.557990502010796</v>
      </c>
      <c r="Q141" s="12">
        <v>8.7423220701541595</v>
      </c>
      <c r="R141" s="9">
        <v>3.337480034089288E-2</v>
      </c>
      <c r="S141" s="12">
        <v>1.517790475534974</v>
      </c>
      <c r="T141" s="12">
        <v>1.1850092712786373</v>
      </c>
      <c r="U141" s="12">
        <v>0.5871022685298275</v>
      </c>
      <c r="V141" s="12">
        <v>2.9321189078207008</v>
      </c>
      <c r="W141" s="12">
        <v>0.12660837690070603</v>
      </c>
      <c r="X141" s="12">
        <f t="shared" si="14"/>
        <v>2.1150036277277096</v>
      </c>
      <c r="Y141" s="12"/>
      <c r="Z141" s="10">
        <v>291.4893333033657</v>
      </c>
      <c r="AA141" s="10">
        <v>118.14088862495045</v>
      </c>
      <c r="AB141" s="10">
        <f t="shared" si="15"/>
        <v>258.47347747606875</v>
      </c>
      <c r="AC141" s="10">
        <f t="shared" si="16"/>
        <v>552.54554455383027</v>
      </c>
      <c r="AD141" s="10">
        <v>142.06609098667388</v>
      </c>
      <c r="AE141" s="10">
        <v>117.89974519305443</v>
      </c>
    </row>
    <row r="142" spans="1:31" ht="17" customHeight="1" x14ac:dyDescent="0.2">
      <c r="A142" s="119"/>
      <c r="B142" s="154"/>
      <c r="C142" s="124"/>
      <c r="D142" s="139"/>
      <c r="E142" s="145"/>
      <c r="G142" s="103">
        <v>138</v>
      </c>
      <c r="H142" s="8">
        <v>170.48</v>
      </c>
      <c r="I142" s="8">
        <f t="shared" si="13"/>
        <v>0.71999999999999886</v>
      </c>
      <c r="J142" s="8">
        <v>7.0336050003724395</v>
      </c>
      <c r="K142" s="8">
        <v>6.7580406088824825</v>
      </c>
      <c r="L142" s="8">
        <v>-30.564563781</v>
      </c>
      <c r="N142" s="12">
        <v>40.92718812711918</v>
      </c>
      <c r="O142" s="12">
        <v>0.80631429884387262</v>
      </c>
      <c r="P142" s="12">
        <v>17.900105221797872</v>
      </c>
      <c r="Q142" s="12">
        <v>9.9785423956011652</v>
      </c>
      <c r="R142" s="9">
        <v>4.8588682129869318E-2</v>
      </c>
      <c r="S142" s="12">
        <v>1.976091795651868</v>
      </c>
      <c r="T142" s="12">
        <v>2.1951072978464401</v>
      </c>
      <c r="U142" s="12">
        <v>0.55530031237310584</v>
      </c>
      <c r="V142" s="12">
        <v>2.7313308724065433</v>
      </c>
      <c r="W142" s="12">
        <v>0.12271541138493071</v>
      </c>
      <c r="X142" s="12">
        <f t="shared" si="14"/>
        <v>3.9178258016389296</v>
      </c>
      <c r="Y142" s="12"/>
      <c r="Z142" s="10">
        <v>257.2647211988608</v>
      </c>
      <c r="AA142" s="10">
        <v>103.60972570226313</v>
      </c>
      <c r="AB142" s="10">
        <f t="shared" si="15"/>
        <v>376.298449962522</v>
      </c>
      <c r="AC142" s="10">
        <f t="shared" si="16"/>
        <v>535.5558255202285</v>
      </c>
      <c r="AD142" s="10">
        <v>138.15151873888385</v>
      </c>
      <c r="AE142" s="10">
        <v>132.55847949188541</v>
      </c>
    </row>
    <row r="143" spans="1:31" ht="17" customHeight="1" x14ac:dyDescent="0.2">
      <c r="A143" s="119"/>
      <c r="B143" s="154"/>
      <c r="C143" s="124"/>
      <c r="D143" s="139"/>
      <c r="E143" s="145"/>
      <c r="G143" s="103">
        <v>139</v>
      </c>
      <c r="H143" s="8">
        <v>170.68</v>
      </c>
      <c r="I143" s="8">
        <f t="shared" si="13"/>
        <v>0.51999999999998181</v>
      </c>
      <c r="J143" s="8">
        <v>4.8145933288220544</v>
      </c>
      <c r="K143" s="8">
        <v>4.6801531673710262</v>
      </c>
      <c r="L143" s="8">
        <v>-30.569519315999997</v>
      </c>
      <c r="N143" s="12">
        <v>46.013953984222852</v>
      </c>
      <c r="O143" s="12">
        <v>0.8838086535956039</v>
      </c>
      <c r="P143" s="12">
        <v>20.311456951668333</v>
      </c>
      <c r="Q143" s="12">
        <v>8.3800288804092986</v>
      </c>
      <c r="R143" s="9">
        <v>4.3692426204957904E-2</v>
      </c>
      <c r="S143" s="12">
        <v>1.8421194525461935</v>
      </c>
      <c r="T143" s="12">
        <v>1.5645161377131376</v>
      </c>
      <c r="U143" s="12">
        <v>0.60152099496857758</v>
      </c>
      <c r="V143" s="12">
        <v>3.105749782560518</v>
      </c>
      <c r="W143" s="12">
        <v>0.12366059553336442</v>
      </c>
      <c r="X143" s="12">
        <f t="shared" si="14"/>
        <v>2.7923471884160294</v>
      </c>
      <c r="Y143" s="12"/>
      <c r="Z143" s="10">
        <v>308.0637754679916</v>
      </c>
      <c r="AA143" s="10">
        <v>115.01398112468419</v>
      </c>
      <c r="AB143" s="10">
        <f t="shared" si="15"/>
        <v>338.37905321413081</v>
      </c>
      <c r="AC143" s="10">
        <f t="shared" si="16"/>
        <v>539.68080763266425</v>
      </c>
      <c r="AD143" s="10">
        <v>153.6981318736423</v>
      </c>
      <c r="AE143" s="10">
        <v>135.71004021308204</v>
      </c>
    </row>
    <row r="144" spans="1:31" ht="17" customHeight="1" x14ac:dyDescent="0.2">
      <c r="A144" s="119"/>
      <c r="B144" s="154"/>
      <c r="C144" s="124"/>
      <c r="D144" s="139"/>
      <c r="E144" s="145"/>
      <c r="F144" s="7" t="s">
        <v>55</v>
      </c>
      <c r="G144" s="103">
        <v>140</v>
      </c>
      <c r="H144" s="8">
        <v>170.88</v>
      </c>
      <c r="I144" s="8">
        <f t="shared" si="13"/>
        <v>0.31999999999999318</v>
      </c>
      <c r="J144" s="8">
        <v>4.9199048565972223</v>
      </c>
      <c r="K144" s="8">
        <v>4.7260297399443241</v>
      </c>
      <c r="L144" s="8">
        <v>-31.235543219999997</v>
      </c>
      <c r="N144" s="12">
        <v>46.836254346706824</v>
      </c>
      <c r="O144" s="12">
        <v>0.92698461915010366</v>
      </c>
      <c r="P144" s="12">
        <v>20.285967826249561</v>
      </c>
      <c r="Q144" s="12">
        <v>8.1933946996069444</v>
      </c>
      <c r="R144" s="9">
        <v>5.2951366332723702E-2</v>
      </c>
      <c r="S144" s="12">
        <v>2.0776792745785522</v>
      </c>
      <c r="T144" s="12">
        <v>2.2078827146795916</v>
      </c>
      <c r="U144" s="12">
        <v>0.6258856385571645</v>
      </c>
      <c r="V144" s="12">
        <v>3.0854116297641219</v>
      </c>
      <c r="W144" s="12">
        <v>0.11107844738381091</v>
      </c>
      <c r="X144" s="12">
        <f t="shared" si="14"/>
        <v>3.9406273556881177</v>
      </c>
      <c r="Y144" s="12"/>
      <c r="Z144" s="10">
        <v>319.69097767817595</v>
      </c>
      <c r="AA144" s="10">
        <v>117.21086965177801</v>
      </c>
      <c r="AB144" s="10">
        <f t="shared" si="15"/>
        <v>410.08556315942195</v>
      </c>
      <c r="AC144" s="10">
        <f t="shared" si="16"/>
        <v>484.76967085690137</v>
      </c>
      <c r="AD144" s="10">
        <v>172.98197557103904</v>
      </c>
      <c r="AE144" s="10">
        <v>149.41342068222747</v>
      </c>
    </row>
    <row r="145" spans="1:31" ht="17" customHeight="1" thickBot="1" x14ac:dyDescent="0.25">
      <c r="A145" s="119"/>
      <c r="B145" s="154"/>
      <c r="C145" s="125"/>
      <c r="D145" s="140"/>
      <c r="E145" s="146"/>
      <c r="F145" s="60" t="s">
        <v>55</v>
      </c>
      <c r="G145" s="104">
        <v>141</v>
      </c>
      <c r="H145" s="39">
        <v>171.08</v>
      </c>
      <c r="I145" s="39">
        <f t="shared" si="13"/>
        <v>0.11999999999997613</v>
      </c>
      <c r="J145" s="39">
        <v>3.9463466213709677</v>
      </c>
      <c r="K145" s="39">
        <v>3.6652267947691657</v>
      </c>
      <c r="L145" s="39">
        <v>-30.896584625999999</v>
      </c>
      <c r="M145" s="39"/>
      <c r="N145" s="40">
        <v>47.0571786690723</v>
      </c>
      <c r="O145" s="40">
        <v>0.95677201557433222</v>
      </c>
      <c r="P145" s="40">
        <v>19.045315743824517</v>
      </c>
      <c r="Q145" s="40">
        <v>7.8368272428039898</v>
      </c>
      <c r="R145" s="41">
        <v>8.0634307226860213E-2</v>
      </c>
      <c r="S145" s="40">
        <v>2.0758963161105166</v>
      </c>
      <c r="T145" s="40">
        <v>3.9912311427053573</v>
      </c>
      <c r="U145" s="40">
        <v>0.6664199568501763</v>
      </c>
      <c r="V145" s="40">
        <v>2.6470104462335393</v>
      </c>
      <c r="W145" s="40">
        <v>0.12484816688789513</v>
      </c>
      <c r="X145" s="40">
        <f t="shared" si="14"/>
        <v>7.1235462460249028</v>
      </c>
      <c r="Y145" s="40"/>
      <c r="Z145" s="42">
        <v>321.36845866046139</v>
      </c>
      <c r="AA145" s="42">
        <v>104.58048948136172</v>
      </c>
      <c r="AB145" s="42">
        <f t="shared" si="15"/>
        <v>624.47803671992483</v>
      </c>
      <c r="AC145" s="42">
        <f t="shared" si="16"/>
        <v>544.86361841382075</v>
      </c>
      <c r="AD145" s="42">
        <v>206.75600615504334</v>
      </c>
      <c r="AE145" s="42">
        <v>163.0474836541274</v>
      </c>
    </row>
    <row r="146" spans="1:31" ht="17" customHeight="1" x14ac:dyDescent="0.2">
      <c r="A146" s="119"/>
      <c r="B146" s="154"/>
      <c r="C146" s="123" t="s">
        <v>76</v>
      </c>
      <c r="D146" s="141"/>
      <c r="E146" s="144" t="s">
        <v>32</v>
      </c>
      <c r="G146" s="103">
        <v>142</v>
      </c>
      <c r="H146" s="8">
        <v>171.21</v>
      </c>
      <c r="I146" s="8">
        <f t="shared" si="13"/>
        <v>-1.0000000000019327E-2</v>
      </c>
      <c r="J146" s="8">
        <v>4.8483248249999988</v>
      </c>
      <c r="K146" s="8">
        <v>4.7662676294252613</v>
      </c>
      <c r="L146" s="8">
        <v>-29.587598931999999</v>
      </c>
      <c r="N146" s="12">
        <v>48.338564919648064</v>
      </c>
      <c r="O146" s="12">
        <v>0.9282521245708959</v>
      </c>
      <c r="P146" s="12">
        <v>19.735129291353996</v>
      </c>
      <c r="Q146" s="12">
        <v>9.8652619532673569</v>
      </c>
      <c r="R146" s="9">
        <v>3.7509690611367955E-2</v>
      </c>
      <c r="S146" s="12">
        <v>1.4972040624546741</v>
      </c>
      <c r="T146" s="12">
        <v>0.9482778209767172</v>
      </c>
      <c r="U146" s="12">
        <v>0.64078599711164241</v>
      </c>
      <c r="V146" s="12">
        <v>2.8375588092613482</v>
      </c>
      <c r="W146" s="12">
        <v>0.11208266125928691</v>
      </c>
      <c r="X146" s="12">
        <f t="shared" si="14"/>
        <v>1.6924855189490706</v>
      </c>
      <c r="Y146" s="12"/>
      <c r="Z146" s="10">
        <v>290.15380359198645</v>
      </c>
      <c r="AA146" s="10">
        <v>124.12596188594549</v>
      </c>
      <c r="AB146" s="10">
        <f t="shared" si="15"/>
        <v>290.4964246180819</v>
      </c>
      <c r="AC146" s="10">
        <f t="shared" si="16"/>
        <v>489.15227109439257</v>
      </c>
      <c r="AD146" s="10">
        <v>134.86578569309881</v>
      </c>
      <c r="AE146" s="10">
        <v>141.92460799044227</v>
      </c>
    </row>
    <row r="147" spans="1:31" ht="17" customHeight="1" x14ac:dyDescent="0.2">
      <c r="A147" s="119"/>
      <c r="B147" s="154"/>
      <c r="C147" s="124"/>
      <c r="D147" s="142"/>
      <c r="E147" s="145"/>
      <c r="G147" s="103">
        <v>143</v>
      </c>
      <c r="H147" s="8">
        <v>171.41</v>
      </c>
      <c r="I147" s="8">
        <f t="shared" si="13"/>
        <v>-0.21000000000000796</v>
      </c>
      <c r="J147" s="8">
        <v>5.2398547544776104</v>
      </c>
      <c r="K147" s="8">
        <v>5.0767024280387023</v>
      </c>
      <c r="L147" s="8">
        <v>-29.834117921999997</v>
      </c>
      <c r="N147" s="12">
        <v>46.249412217142385</v>
      </c>
      <c r="O147" s="12">
        <v>0.88969750259079872</v>
      </c>
      <c r="P147" s="12">
        <v>19.183686195331038</v>
      </c>
      <c r="Q147" s="12">
        <v>9.4387902823976262</v>
      </c>
      <c r="R147" s="9">
        <v>4.2732268533191828E-2</v>
      </c>
      <c r="S147" s="12">
        <v>1.6016350531108825</v>
      </c>
      <c r="T147" s="12">
        <v>1.7445549511435055</v>
      </c>
      <c r="U147" s="12">
        <v>0.60965001729676649</v>
      </c>
      <c r="V147" s="12">
        <v>2.5543449632094029</v>
      </c>
      <c r="W147" s="12">
        <v>0.13180032951330284</v>
      </c>
      <c r="X147" s="12">
        <f t="shared" si="14"/>
        <v>3.113680322903789</v>
      </c>
      <c r="Y147" s="12"/>
      <c r="Z147" s="10">
        <v>263.47025982374532</v>
      </c>
      <c r="AA147" s="10">
        <v>112.41850422831065</v>
      </c>
      <c r="AB147" s="10">
        <f t="shared" si="15"/>
        <v>330.94304491410139</v>
      </c>
      <c r="AC147" s="10">
        <f t="shared" si="16"/>
        <v>575.20431606525142</v>
      </c>
      <c r="AD147" s="10">
        <v>139.73099457133588</v>
      </c>
      <c r="AE147" s="10">
        <v>129.10505445339459</v>
      </c>
    </row>
    <row r="148" spans="1:31" ht="17" customHeight="1" x14ac:dyDescent="0.2">
      <c r="A148" s="119"/>
      <c r="B148" s="154"/>
      <c r="C148" s="124"/>
      <c r="D148" s="142"/>
      <c r="E148" s="145"/>
      <c r="G148" s="103">
        <v>144</v>
      </c>
      <c r="H148" s="8">
        <v>171.61</v>
      </c>
      <c r="I148" s="8">
        <f t="shared" si="13"/>
        <v>-0.41000000000002501</v>
      </c>
      <c r="J148" s="8">
        <v>5.002076910815938</v>
      </c>
      <c r="K148" s="8">
        <v>4.7850212308910312</v>
      </c>
      <c r="L148" s="8">
        <v>-30.394093376999997</v>
      </c>
      <c r="N148" s="12">
        <v>45.002528990791056</v>
      </c>
      <c r="O148" s="12">
        <v>0.93099553200912921</v>
      </c>
      <c r="P148" s="12">
        <v>20.489740806640462</v>
      </c>
      <c r="Q148" s="12">
        <v>9.5884780661256581</v>
      </c>
      <c r="R148" s="9">
        <v>4.8801311553360295E-2</v>
      </c>
      <c r="S148" s="12">
        <v>1.8568916732355647</v>
      </c>
      <c r="T148" s="12">
        <v>2.431260092382562</v>
      </c>
      <c r="U148" s="12">
        <v>0.58883463606538866</v>
      </c>
      <c r="V148" s="12">
        <v>2.725335888780708</v>
      </c>
      <c r="W148" s="12">
        <v>0.11455978276939711</v>
      </c>
      <c r="X148" s="12">
        <f t="shared" si="14"/>
        <v>4.3393111260558497</v>
      </c>
      <c r="Y148" s="12"/>
      <c r="Z148" s="10">
        <v>270.71235091470646</v>
      </c>
      <c r="AA148" s="10">
        <v>117.56067889979317</v>
      </c>
      <c r="AB148" s="10">
        <f t="shared" si="15"/>
        <v>377.94517341680751</v>
      </c>
      <c r="AC148" s="10">
        <f t="shared" si="16"/>
        <v>499.96294956003061</v>
      </c>
      <c r="AD148" s="10">
        <v>159.49484513388734</v>
      </c>
      <c r="AE148" s="10">
        <v>133.05786192735619</v>
      </c>
    </row>
    <row r="149" spans="1:31" ht="17" customHeight="1" x14ac:dyDescent="0.2">
      <c r="A149" s="119"/>
      <c r="B149" s="154"/>
      <c r="C149" s="124"/>
      <c r="D149" s="142"/>
      <c r="E149" s="145"/>
      <c r="G149" s="103">
        <v>145</v>
      </c>
      <c r="H149" s="8">
        <v>171.81</v>
      </c>
      <c r="I149" s="8">
        <f t="shared" si="13"/>
        <v>-0.61000000000001364</v>
      </c>
      <c r="J149" s="8">
        <v>4.7435568286689422</v>
      </c>
      <c r="K149" s="8">
        <v>4.3032161131778004</v>
      </c>
      <c r="L149" s="8">
        <v>-30.070001387999998</v>
      </c>
      <c r="N149" s="12">
        <v>43.013455232852522</v>
      </c>
      <c r="O149" s="12">
        <v>0.89763071590979049</v>
      </c>
      <c r="P149" s="12">
        <v>18.119337399085211</v>
      </c>
      <c r="Q149" s="12">
        <v>7.9535181123412491</v>
      </c>
      <c r="R149" s="9">
        <v>7.3843897835497579E-2</v>
      </c>
      <c r="S149" s="12">
        <v>2.29665460360166</v>
      </c>
      <c r="T149" s="12">
        <v>5.2011019585000593</v>
      </c>
      <c r="U149" s="12">
        <v>0.62366047576835626</v>
      </c>
      <c r="V149" s="12">
        <v>2.6160939719814307</v>
      </c>
      <c r="W149" s="12">
        <v>0.24242659612269227</v>
      </c>
      <c r="X149" s="12">
        <f t="shared" si="14"/>
        <v>9.28292273911058</v>
      </c>
      <c r="Y149" s="12"/>
      <c r="Z149" s="10">
        <v>284.39478541151789</v>
      </c>
      <c r="AA149" s="10">
        <v>105.40107820999259</v>
      </c>
      <c r="AB149" s="10">
        <f t="shared" si="15"/>
        <v>571.88923585985947</v>
      </c>
      <c r="AC149" s="10">
        <f t="shared" si="16"/>
        <v>1058.0005750646148</v>
      </c>
      <c r="AD149" s="10">
        <v>184.49096183242685</v>
      </c>
      <c r="AE149" s="10">
        <v>149.63033777047451</v>
      </c>
    </row>
    <row r="150" spans="1:31" ht="17" customHeight="1" x14ac:dyDescent="0.2">
      <c r="A150" s="119"/>
      <c r="B150" s="154"/>
      <c r="C150" s="124"/>
      <c r="D150" s="142"/>
      <c r="E150" s="145"/>
      <c r="G150" s="108">
        <v>146</v>
      </c>
      <c r="H150" s="6">
        <v>172.01</v>
      </c>
      <c r="I150" s="6">
        <f t="shared" si="13"/>
        <v>-0.81000000000000227</v>
      </c>
      <c r="J150" s="6">
        <v>4.9210579116968693</v>
      </c>
      <c r="K150" s="6">
        <v>4.7656320511975734</v>
      </c>
      <c r="L150" s="6">
        <v>-27.907405914000002</v>
      </c>
      <c r="M150" s="6"/>
      <c r="N150" s="12">
        <v>48.434035025135842</v>
      </c>
      <c r="O150" s="12">
        <v>0.95108656045610029</v>
      </c>
      <c r="P150" s="12">
        <v>18.685288683351565</v>
      </c>
      <c r="Q150" s="12">
        <v>9.5999519886935474</v>
      </c>
      <c r="R150" s="9">
        <v>3.4541175606237977E-2</v>
      </c>
      <c r="S150" s="12">
        <v>1.4972113056562775</v>
      </c>
      <c r="T150" s="12">
        <v>1.7696013304230824</v>
      </c>
      <c r="U150" s="12">
        <v>0.62532998792945771</v>
      </c>
      <c r="V150" s="12">
        <v>2.7618355924594296</v>
      </c>
      <c r="W150" s="12">
        <v>0.17011816691991677</v>
      </c>
      <c r="X150" s="12">
        <f t="shared" si="14"/>
        <v>3.1583830812042288</v>
      </c>
      <c r="Y150" s="12"/>
      <c r="Z150" s="10">
        <v>277.77782317945969</v>
      </c>
      <c r="AA150" s="10">
        <v>124.03090804948134</v>
      </c>
      <c r="AB150" s="10">
        <f t="shared" si="15"/>
        <v>267.50655236480242</v>
      </c>
      <c r="AC150" s="10">
        <f t="shared" si="16"/>
        <v>742.43140525356989</v>
      </c>
      <c r="AD150" s="10">
        <v>135.86764829965119</v>
      </c>
      <c r="AE150" s="10">
        <v>159.07027896803049</v>
      </c>
    </row>
    <row r="151" spans="1:31" ht="17" customHeight="1" x14ac:dyDescent="0.2">
      <c r="A151" s="119"/>
      <c r="B151" s="154"/>
      <c r="C151" s="124"/>
      <c r="D151" s="142"/>
      <c r="E151" s="145"/>
      <c r="G151" s="103">
        <v>147</v>
      </c>
      <c r="H151" s="8">
        <v>172.31</v>
      </c>
      <c r="I151" s="8">
        <f t="shared" si="13"/>
        <v>-1.1100000000000136</v>
      </c>
      <c r="J151" s="8">
        <v>4.6884451354609924</v>
      </c>
      <c r="K151" s="8">
        <v>4.457583599054213</v>
      </c>
      <c r="L151" s="8">
        <v>-28.027329860999998</v>
      </c>
      <c r="N151" s="12">
        <v>46.038131311836651</v>
      </c>
      <c r="O151" s="12">
        <v>0.96715245113643589</v>
      </c>
      <c r="P151" s="12">
        <v>20.101896225772126</v>
      </c>
      <c r="Q151" s="12">
        <v>8.6292070327355699</v>
      </c>
      <c r="R151" s="9">
        <v>4.494299110076147E-2</v>
      </c>
      <c r="S151" s="12">
        <v>1.8420931817731272</v>
      </c>
      <c r="T151" s="12">
        <v>2.7588835834047081</v>
      </c>
      <c r="U151" s="12">
        <v>0.58408268611934988</v>
      </c>
      <c r="V151" s="12">
        <v>3.1146917051131684</v>
      </c>
      <c r="W151" s="12">
        <v>0.17358917146322528</v>
      </c>
      <c r="X151" s="12">
        <f t="shared" si="14"/>
        <v>4.924053278573342</v>
      </c>
      <c r="Y151" s="12"/>
      <c r="Z151" s="10">
        <v>269.08877627810762</v>
      </c>
      <c r="AA151" s="10">
        <v>123.56986757817469</v>
      </c>
      <c r="AB151" s="10">
        <f t="shared" si="15"/>
        <v>348.06414058922422</v>
      </c>
      <c r="AC151" s="10">
        <f t="shared" si="16"/>
        <v>757.57959799152241</v>
      </c>
      <c r="AD151" s="10">
        <v>157.58732424958157</v>
      </c>
      <c r="AE151" s="10">
        <v>147.96396036925384</v>
      </c>
    </row>
    <row r="152" spans="1:31" ht="17" customHeight="1" x14ac:dyDescent="0.2">
      <c r="A152" s="119"/>
      <c r="B152" s="154"/>
      <c r="C152" s="124"/>
      <c r="D152" s="142"/>
      <c r="E152" s="145"/>
      <c r="G152" s="103">
        <v>148</v>
      </c>
      <c r="H152" s="8">
        <v>172.51</v>
      </c>
      <c r="I152" s="8">
        <f t="shared" si="13"/>
        <v>-1.3100000000000023</v>
      </c>
      <c r="J152" s="8">
        <v>4.685045000671141</v>
      </c>
      <c r="K152" s="8">
        <v>4.461963273948558</v>
      </c>
      <c r="L152" s="8">
        <v>-28.526847789000001</v>
      </c>
      <c r="N152" s="12">
        <v>46.136586191557356</v>
      </c>
      <c r="O152" s="12">
        <v>0.93142150254858813</v>
      </c>
      <c r="P152" s="12">
        <v>19.430629216740925</v>
      </c>
      <c r="Q152" s="12">
        <v>9.1471259022130127</v>
      </c>
      <c r="R152" s="9">
        <v>4.9404712650979232E-2</v>
      </c>
      <c r="S152" s="12">
        <v>1.8604797115702163</v>
      </c>
      <c r="T152" s="12">
        <v>2.6678466493504143</v>
      </c>
      <c r="U152" s="12">
        <v>0.56942866834527972</v>
      </c>
      <c r="V152" s="12">
        <v>3.1799242347173093</v>
      </c>
      <c r="W152" s="12">
        <v>0.23601219371516788</v>
      </c>
      <c r="X152" s="12">
        <f t="shared" si="14"/>
        <v>4.7615706293242912</v>
      </c>
      <c r="Y152" s="12"/>
      <c r="Z152" s="10">
        <v>291.84362257955587</v>
      </c>
      <c r="AA152" s="10">
        <v>141.39442572473359</v>
      </c>
      <c r="AB152" s="10">
        <f t="shared" si="15"/>
        <v>382.61825545539421</v>
      </c>
      <c r="AC152" s="10">
        <f t="shared" si="16"/>
        <v>1030.0067759336728</v>
      </c>
      <c r="AD152" s="10">
        <v>149.68386567954721</v>
      </c>
      <c r="AE152" s="10">
        <v>135.32358587256277</v>
      </c>
    </row>
    <row r="153" spans="1:31" ht="17" customHeight="1" x14ac:dyDescent="0.2">
      <c r="A153" s="119"/>
      <c r="B153" s="154"/>
      <c r="C153" s="124"/>
      <c r="D153" s="142"/>
      <c r="E153" s="145"/>
      <c r="G153" s="103">
        <v>149</v>
      </c>
      <c r="H153" s="8">
        <v>172.71</v>
      </c>
      <c r="I153" s="8">
        <f t="shared" si="13"/>
        <v>-1.5100000000000193</v>
      </c>
      <c r="J153" s="8">
        <v>2.6781064479518064</v>
      </c>
      <c r="K153" s="8">
        <v>2.6028284053601558</v>
      </c>
      <c r="L153" s="8">
        <v>-27.688371267000001</v>
      </c>
      <c r="N153" s="12">
        <v>53.613933703061235</v>
      </c>
      <c r="O153" s="12">
        <v>1.03298947969183</v>
      </c>
      <c r="P153" s="12">
        <v>20.560218337762031</v>
      </c>
      <c r="Q153" s="12">
        <v>6.011385649262734</v>
      </c>
      <c r="R153" s="9">
        <v>3.567744717174258E-2</v>
      </c>
      <c r="S153" s="12">
        <v>1.7111362823636438</v>
      </c>
      <c r="T153" s="12">
        <v>1.5748932235349367</v>
      </c>
      <c r="U153" s="12">
        <v>0.80652669036545732</v>
      </c>
      <c r="V153" s="12">
        <v>2.8535095675854603</v>
      </c>
      <c r="W153" s="12">
        <v>0.13660967258017531</v>
      </c>
      <c r="X153" s="12">
        <f t="shared" si="14"/>
        <v>2.8108682031374292</v>
      </c>
      <c r="Y153" s="12"/>
      <c r="Z153" s="10">
        <v>362.24047487902794</v>
      </c>
      <c r="AA153" s="10">
        <v>129.51111898002893</v>
      </c>
      <c r="AB153" s="10">
        <f t="shared" si="15"/>
        <v>276.30648704286239</v>
      </c>
      <c r="AC153" s="10">
        <f t="shared" si="16"/>
        <v>596.19329917112691</v>
      </c>
      <c r="AD153" s="10">
        <v>150.34926217079959</v>
      </c>
      <c r="AE153" s="10">
        <v>190.34384781523386</v>
      </c>
    </row>
    <row r="154" spans="1:31" ht="17" customHeight="1" x14ac:dyDescent="0.2">
      <c r="A154" s="119"/>
      <c r="B154" s="154"/>
      <c r="C154" s="124"/>
      <c r="D154" s="142"/>
      <c r="E154" s="145"/>
      <c r="F154"/>
      <c r="G154" s="103">
        <v>150</v>
      </c>
      <c r="H154" s="8">
        <v>172.91</v>
      </c>
      <c r="I154" s="8">
        <f t="shared" si="13"/>
        <v>-1.710000000000008</v>
      </c>
      <c r="J154" s="8">
        <v>5.063571720133111</v>
      </c>
      <c r="K154" s="8">
        <v>4.9711122170680468</v>
      </c>
      <c r="L154" s="8">
        <v>-27.325626104999998</v>
      </c>
      <c r="N154" s="12">
        <v>46.938530184335676</v>
      </c>
      <c r="O154" s="12">
        <v>1.0388502045120855</v>
      </c>
      <c r="P154" s="12">
        <v>20.981903916761496</v>
      </c>
      <c r="Q154" s="12">
        <v>8.9199670266443789</v>
      </c>
      <c r="R154" s="9">
        <v>3.4853701614146616E-2</v>
      </c>
      <c r="S154" s="12">
        <v>1.6791377728784989</v>
      </c>
      <c r="T154" s="12">
        <v>1.0230696961337511</v>
      </c>
      <c r="U154" s="12">
        <v>0.60569244564570512</v>
      </c>
      <c r="V154" s="12">
        <v>3.2694098891675689</v>
      </c>
      <c r="W154" s="12">
        <v>0.17238406456126126</v>
      </c>
      <c r="X154" s="12">
        <f t="shared" si="14"/>
        <v>1.8259739996855979</v>
      </c>
      <c r="Y154" s="12"/>
      <c r="Z154" s="10">
        <v>285.04601505090108</v>
      </c>
      <c r="AA154" s="10">
        <v>142.141484554334</v>
      </c>
      <c r="AB154" s="10">
        <f t="shared" si="15"/>
        <v>269.92693190987143</v>
      </c>
      <c r="AC154" s="10">
        <f t="shared" si="16"/>
        <v>752.32025839890207</v>
      </c>
      <c r="AD154" s="10">
        <v>156.66351703782178</v>
      </c>
      <c r="AE154" s="10">
        <v>173.43696673670541</v>
      </c>
    </row>
    <row r="155" spans="1:31" ht="17" customHeight="1" x14ac:dyDescent="0.2">
      <c r="A155" s="119"/>
      <c r="B155" s="154"/>
      <c r="C155" s="124"/>
      <c r="D155" s="142"/>
      <c r="E155" s="145"/>
      <c r="G155" s="103">
        <v>151</v>
      </c>
      <c r="H155" s="8">
        <v>173.2</v>
      </c>
      <c r="I155" s="8">
        <f t="shared" si="13"/>
        <v>-2</v>
      </c>
      <c r="J155" s="8">
        <v>4.4040149999999993</v>
      </c>
      <c r="K155" s="8">
        <v>4.2838588767554997</v>
      </c>
      <c r="L155" s="8">
        <v>-27.679217606000002</v>
      </c>
      <c r="N155" s="12">
        <v>49.21787723728427</v>
      </c>
      <c r="O155" s="12">
        <v>0.99052587269764136</v>
      </c>
      <c r="P155" s="12">
        <v>19.960309698255621</v>
      </c>
      <c r="Q155" s="12">
        <v>9.1308057913560283</v>
      </c>
      <c r="R155" s="9">
        <v>3.7189342027798375E-2</v>
      </c>
      <c r="S155" s="12">
        <v>1.6528936018430556</v>
      </c>
      <c r="T155" s="12">
        <v>1.5286489056385988</v>
      </c>
      <c r="U155" s="12">
        <v>0.67375989020019855</v>
      </c>
      <c r="V155" s="12">
        <v>2.9732286874392519</v>
      </c>
      <c r="W155" s="12">
        <v>0.17780045494825503</v>
      </c>
      <c r="X155" s="12">
        <f t="shared" si="14"/>
        <v>2.7283313804448834</v>
      </c>
      <c r="Y155" s="12"/>
      <c r="Z155" s="10">
        <v>277.39334392358228</v>
      </c>
      <c r="AA155" s="10">
        <v>136.04943283096665</v>
      </c>
      <c r="AB155" s="10">
        <f t="shared" si="15"/>
        <v>288.01546258822646</v>
      </c>
      <c r="AC155" s="10">
        <f t="shared" si="16"/>
        <v>775.95852348972414</v>
      </c>
      <c r="AD155" s="10">
        <v>135.69490100196663</v>
      </c>
      <c r="AE155" s="10">
        <v>163.48225582579704</v>
      </c>
    </row>
    <row r="156" spans="1:31" ht="17" customHeight="1" x14ac:dyDescent="0.2">
      <c r="A156" s="119"/>
      <c r="B156" s="154"/>
      <c r="C156" s="124"/>
      <c r="D156" s="142"/>
      <c r="E156" s="145"/>
      <c r="G156" s="103">
        <v>152</v>
      </c>
      <c r="H156" s="8">
        <v>173.4</v>
      </c>
      <c r="I156" s="8">
        <f t="shared" si="13"/>
        <v>-2.2000000000000171</v>
      </c>
      <c r="J156" s="8">
        <v>3.3202327229254571</v>
      </c>
      <c r="K156" s="8">
        <v>3.1965678215514082</v>
      </c>
      <c r="L156" s="8">
        <v>-27.365270384999999</v>
      </c>
      <c r="N156" s="12">
        <v>52.722437374038584</v>
      </c>
      <c r="O156" s="12">
        <v>1.0101708522480179</v>
      </c>
      <c r="P156" s="12">
        <v>20.594649130079816</v>
      </c>
      <c r="Q156" s="12">
        <v>5.9338425682971376</v>
      </c>
      <c r="R156" s="9">
        <v>4.1194793353013778E-2</v>
      </c>
      <c r="S156" s="12">
        <v>1.8396199416820516</v>
      </c>
      <c r="T156" s="12">
        <v>2.0868371600230633</v>
      </c>
      <c r="U156" s="12">
        <v>0.79410451464958476</v>
      </c>
      <c r="V156" s="12">
        <v>2.9315879937295346</v>
      </c>
      <c r="W156" s="12">
        <v>0.19309650062638112</v>
      </c>
      <c r="X156" s="12">
        <f t="shared" si="14"/>
        <v>3.724585343676996</v>
      </c>
      <c r="Y156" s="12"/>
      <c r="Z156" s="10">
        <v>347.32301198488358</v>
      </c>
      <c r="AA156" s="10">
        <v>137.03431734314981</v>
      </c>
      <c r="AB156" s="10">
        <f t="shared" si="15"/>
        <v>319.03596075794985</v>
      </c>
      <c r="AC156" s="10">
        <f t="shared" si="16"/>
        <v>842.71367899865879</v>
      </c>
      <c r="AD156" s="10">
        <v>156.40990223766522</v>
      </c>
      <c r="AE156" s="10">
        <v>185.00892680762348</v>
      </c>
    </row>
    <row r="157" spans="1:31" ht="17" customHeight="1" x14ac:dyDescent="0.2">
      <c r="A157" s="119"/>
      <c r="B157" s="154"/>
      <c r="C157" s="124"/>
      <c r="D157" s="142"/>
      <c r="E157" s="145"/>
      <c r="G157" s="103">
        <v>153</v>
      </c>
      <c r="H157" s="8">
        <v>173.6</v>
      </c>
      <c r="I157" s="8">
        <f t="shared" si="13"/>
        <v>-2.4000000000000057</v>
      </c>
      <c r="J157" s="8">
        <v>4.275279725878594</v>
      </c>
      <c r="K157" s="8">
        <v>4.1599470139045858</v>
      </c>
      <c r="L157" s="8">
        <v>-26.919272235000001</v>
      </c>
      <c r="N157" s="12">
        <v>48.009078535823882</v>
      </c>
      <c r="O157" s="12">
        <v>0.98090254035269542</v>
      </c>
      <c r="P157" s="12">
        <v>18.575003170200471</v>
      </c>
      <c r="Q157" s="12">
        <v>8.8469028204294258</v>
      </c>
      <c r="R157" s="9">
        <v>4.0415028010427449E-2</v>
      </c>
      <c r="S157" s="12">
        <v>1.6323293330651711</v>
      </c>
      <c r="T157" s="12">
        <v>1.5114667596370752</v>
      </c>
      <c r="U157" s="12">
        <v>0.65097925798127176</v>
      </c>
      <c r="V157" s="12">
        <v>2.7338109516183331</v>
      </c>
      <c r="W157" s="12">
        <v>0.23663105062137735</v>
      </c>
      <c r="X157" s="12">
        <f t="shared" si="14"/>
        <v>2.6976646995959159</v>
      </c>
      <c r="Y157" s="12"/>
      <c r="Z157" s="10">
        <v>279.40531376876805</v>
      </c>
      <c r="AA157" s="10">
        <v>127.22535639458459</v>
      </c>
      <c r="AB157" s="10">
        <f t="shared" si="15"/>
        <v>312.99701347871604</v>
      </c>
      <c r="AC157" s="10">
        <f t="shared" si="16"/>
        <v>1032.7075974323211</v>
      </c>
      <c r="AD157" s="10">
        <v>152.7287796547233</v>
      </c>
      <c r="AE157" s="10">
        <v>147.3866560792421</v>
      </c>
    </row>
    <row r="158" spans="1:31" ht="17" customHeight="1" x14ac:dyDescent="0.2">
      <c r="A158" s="119"/>
      <c r="B158" s="154"/>
      <c r="C158" s="124"/>
      <c r="D158" s="142"/>
      <c r="E158" s="145"/>
      <c r="G158" s="103">
        <v>154</v>
      </c>
      <c r="H158" s="8">
        <v>173.8</v>
      </c>
      <c r="I158" s="8">
        <f t="shared" si="13"/>
        <v>-2.6000000000000227</v>
      </c>
      <c r="J158" s="8">
        <v>2.9330827762331837</v>
      </c>
      <c r="K158" s="8">
        <v>2.7977566681205288</v>
      </c>
      <c r="L158" s="8">
        <v>-26.733935226</v>
      </c>
      <c r="N158" s="12">
        <v>52.405245217221484</v>
      </c>
      <c r="O158" s="12">
        <v>0.88599986967767952</v>
      </c>
      <c r="P158" s="12">
        <v>16.116550440096074</v>
      </c>
      <c r="Q158" s="12">
        <v>8.9100462511809457</v>
      </c>
      <c r="R158" s="9">
        <v>4.3234383393628444E-2</v>
      </c>
      <c r="S158" s="12">
        <v>1.4194062706395669</v>
      </c>
      <c r="T158" s="12">
        <v>2.5850437875181824</v>
      </c>
      <c r="U158" s="12">
        <v>0.73591791131962869</v>
      </c>
      <c r="V158" s="12">
        <v>2.1715979444184774</v>
      </c>
      <c r="W158" s="12">
        <v>0.2204762313662634</v>
      </c>
      <c r="X158" s="12">
        <f t="shared" si="14"/>
        <v>4.6137841457869593</v>
      </c>
      <c r="Y158" s="12"/>
      <c r="Z158" s="10">
        <v>230.26086074990849</v>
      </c>
      <c r="AA158" s="10">
        <v>99.285504655263324</v>
      </c>
      <c r="AB158" s="10">
        <f t="shared" si="15"/>
        <v>334.831708598793</v>
      </c>
      <c r="AC158" s="10">
        <f t="shared" si="16"/>
        <v>962.20457369096039</v>
      </c>
      <c r="AD158" s="10">
        <v>126.49184725916997</v>
      </c>
      <c r="AE158" s="10">
        <v>180.24489254136074</v>
      </c>
    </row>
    <row r="159" spans="1:31" ht="17" customHeight="1" x14ac:dyDescent="0.2">
      <c r="A159" s="119"/>
      <c r="B159" s="154"/>
      <c r="C159" s="124"/>
      <c r="D159" s="142"/>
      <c r="E159" s="145"/>
      <c r="G159" s="103">
        <v>155</v>
      </c>
      <c r="H159" s="8">
        <v>174</v>
      </c>
      <c r="I159" s="8">
        <f t="shared" si="13"/>
        <v>-2.8000000000000114</v>
      </c>
      <c r="J159" s="8">
        <v>3.2033923625570773</v>
      </c>
      <c r="K159" s="8">
        <v>3.056441867515292</v>
      </c>
      <c r="L159" s="8">
        <v>-26.956934301</v>
      </c>
      <c r="N159" s="12">
        <v>52.296872159975216</v>
      </c>
      <c r="O159" s="12">
        <v>0.99785381285961261</v>
      </c>
      <c r="P159" s="12">
        <v>19.934728910135775</v>
      </c>
      <c r="Q159" s="12">
        <v>6.2570277133171786</v>
      </c>
      <c r="R159" s="9">
        <v>4.0650214465858092E-2</v>
      </c>
      <c r="S159" s="12">
        <v>1.7620250408514391</v>
      </c>
      <c r="T159" s="12">
        <v>2.5702274006774171</v>
      </c>
      <c r="U159" s="12">
        <v>0.74506562181542257</v>
      </c>
      <c r="V159" s="12">
        <v>2.9338901232721413</v>
      </c>
      <c r="W159" s="12">
        <v>0.25341721389892663</v>
      </c>
      <c r="X159" s="12">
        <f t="shared" si="14"/>
        <v>4.5873398700521175</v>
      </c>
      <c r="Y159" s="12"/>
      <c r="Z159" s="10">
        <v>323.13542036861043</v>
      </c>
      <c r="AA159" s="10">
        <v>122.2958046466277</v>
      </c>
      <c r="AB159" s="10">
        <f t="shared" si="15"/>
        <v>314.81843144585059</v>
      </c>
      <c r="AC159" s="10">
        <f t="shared" si="16"/>
        <v>1105.9659390698346</v>
      </c>
      <c r="AD159" s="10">
        <v>159.33174497431517</v>
      </c>
      <c r="AE159" s="10">
        <v>190.84190416932248</v>
      </c>
    </row>
    <row r="160" spans="1:31" ht="17" customHeight="1" x14ac:dyDescent="0.2">
      <c r="A160" s="119"/>
      <c r="B160" s="154"/>
      <c r="C160" s="124"/>
      <c r="D160" s="142"/>
      <c r="E160" s="145"/>
      <c r="G160" s="103">
        <v>156</v>
      </c>
      <c r="H160" s="8">
        <v>174.23</v>
      </c>
      <c r="I160" s="8">
        <f t="shared" si="13"/>
        <v>-3.0300000000000011</v>
      </c>
      <c r="J160" s="8">
        <v>3.0023873265306116</v>
      </c>
      <c r="K160" s="8">
        <v>2.9056017919361952</v>
      </c>
      <c r="L160" s="8">
        <v>-26.305618799999998</v>
      </c>
      <c r="N160" s="12">
        <v>52.520305116927233</v>
      </c>
      <c r="O160" s="12">
        <v>1.028571837712509</v>
      </c>
      <c r="P160" s="12">
        <v>20.51945183796936</v>
      </c>
      <c r="Q160" s="12">
        <v>6.3630170847308518</v>
      </c>
      <c r="R160" s="9">
        <v>3.55148270008026E-2</v>
      </c>
      <c r="S160" s="12">
        <v>1.7654358122932188</v>
      </c>
      <c r="T160" s="12">
        <v>1.806152292111497</v>
      </c>
      <c r="U160" s="12">
        <v>0.75352946359178585</v>
      </c>
      <c r="V160" s="12">
        <v>3.017553381614817</v>
      </c>
      <c r="W160" s="12">
        <v>0.18406383139210428</v>
      </c>
      <c r="X160" s="12">
        <f t="shared" si="14"/>
        <v>3.2236192092595988</v>
      </c>
      <c r="Y160" s="12"/>
      <c r="Z160" s="10">
        <v>313.28719296938192</v>
      </c>
      <c r="AA160" s="10">
        <v>124.86635091682285</v>
      </c>
      <c r="AB160" s="10">
        <f t="shared" si="15"/>
        <v>275.04706374560578</v>
      </c>
      <c r="AC160" s="10">
        <f t="shared" si="16"/>
        <v>803.29321359973551</v>
      </c>
      <c r="AD160" s="10">
        <v>160.31611366977523</v>
      </c>
      <c r="AE160" s="10">
        <v>186.40314583044758</v>
      </c>
    </row>
    <row r="161" spans="1:31" ht="17" customHeight="1" thickBot="1" x14ac:dyDescent="0.25">
      <c r="A161" s="119"/>
      <c r="B161" s="154"/>
      <c r="C161" s="124"/>
      <c r="D161" s="142"/>
      <c r="E161" s="146"/>
      <c r="F161" s="23" t="s">
        <v>96</v>
      </c>
      <c r="G161" s="104">
        <v>157</v>
      </c>
      <c r="H161" s="39">
        <v>174.43</v>
      </c>
      <c r="I161" s="39">
        <f t="shared" si="13"/>
        <v>-3.2300000000000182</v>
      </c>
      <c r="J161" s="39">
        <v>2.2916190179611653</v>
      </c>
      <c r="K161" s="39">
        <v>2.2238468196419472</v>
      </c>
      <c r="L161" s="39">
        <v>-26.339474639999999</v>
      </c>
      <c r="M161" s="39"/>
      <c r="N161" s="40">
        <v>54.155432851601439</v>
      </c>
      <c r="O161" s="40">
        <v>1.00187055825861</v>
      </c>
      <c r="P161" s="40">
        <v>19.803652142236803</v>
      </c>
      <c r="Q161" s="40">
        <v>6.5670845397864541</v>
      </c>
      <c r="R161" s="41">
        <v>3.4723014917990021E-2</v>
      </c>
      <c r="S161" s="40">
        <v>1.7149561260965533</v>
      </c>
      <c r="T161" s="40">
        <v>1.6569896161167688</v>
      </c>
      <c r="U161" s="40">
        <v>0.79410812860511337</v>
      </c>
      <c r="V161" s="40">
        <v>2.7501585880412223</v>
      </c>
      <c r="W161" s="40">
        <v>0.1833116497020261</v>
      </c>
      <c r="X161" s="40">
        <f t="shared" si="14"/>
        <v>2.9573937809049178</v>
      </c>
      <c r="Y161" s="40"/>
      <c r="Z161" s="42">
        <v>320.95873484753065</v>
      </c>
      <c r="AA161" s="42">
        <v>118.07186158235116</v>
      </c>
      <c r="AB161" s="42">
        <f t="shared" si="15"/>
        <v>268.91481964341796</v>
      </c>
      <c r="AC161" s="42">
        <f t="shared" si="16"/>
        <v>800.01053474607943</v>
      </c>
      <c r="AD161" s="42">
        <v>145.77615669657163</v>
      </c>
      <c r="AE161" s="42">
        <v>188.93481232159067</v>
      </c>
    </row>
    <row r="162" spans="1:31" ht="17" customHeight="1" x14ac:dyDescent="0.2">
      <c r="A162" s="119"/>
      <c r="B162" s="154"/>
      <c r="C162" s="124"/>
      <c r="D162" s="142"/>
      <c r="E162" s="133" t="s">
        <v>36</v>
      </c>
      <c r="G162" s="103">
        <v>158</v>
      </c>
      <c r="H162" s="8">
        <v>174.63</v>
      </c>
      <c r="I162" s="8">
        <f t="shared" si="13"/>
        <v>-3.4300000000000068</v>
      </c>
      <c r="J162" s="8">
        <v>1.7827252817213461</v>
      </c>
      <c r="K162" s="8">
        <v>1.744876667564021</v>
      </c>
      <c r="L162" s="8">
        <v>-25.957898444999998</v>
      </c>
      <c r="N162" s="12">
        <v>53.823946273023999</v>
      </c>
      <c r="O162" s="12">
        <v>1.002903441728346</v>
      </c>
      <c r="P162" s="12">
        <v>20.399975059485897</v>
      </c>
      <c r="Q162" s="12">
        <v>6.8346215325183364</v>
      </c>
      <c r="R162" s="9">
        <v>3.2885828658052445E-2</v>
      </c>
      <c r="S162" s="12">
        <v>1.7027784163379243</v>
      </c>
      <c r="T162" s="12">
        <v>1.1895321662908123</v>
      </c>
      <c r="U162" s="12">
        <v>0.77083992321976724</v>
      </c>
      <c r="V162" s="12">
        <v>2.8489186543496916</v>
      </c>
      <c r="W162" s="12">
        <v>0.18065116202859252</v>
      </c>
      <c r="X162" s="12">
        <f t="shared" si="14"/>
        <v>2.1230760872353551</v>
      </c>
      <c r="Y162" s="12"/>
      <c r="Z162" s="10">
        <v>330.86503428526362</v>
      </c>
      <c r="AA162" s="10">
        <v>120.39102441454884</v>
      </c>
      <c r="AB162" s="10">
        <f t="shared" si="15"/>
        <v>254.6866020502932</v>
      </c>
      <c r="AC162" s="10">
        <f t="shared" si="16"/>
        <v>788.39960783680374</v>
      </c>
      <c r="AD162" s="10">
        <v>142.26622558661782</v>
      </c>
      <c r="AE162" s="10">
        <v>191.70221159193864</v>
      </c>
    </row>
    <row r="163" spans="1:31" ht="17" customHeight="1" x14ac:dyDescent="0.2">
      <c r="A163" s="119"/>
      <c r="B163" s="154"/>
      <c r="C163" s="124"/>
      <c r="D163" s="142"/>
      <c r="E163" s="134"/>
      <c r="G163" s="103">
        <v>159</v>
      </c>
      <c r="H163" s="8">
        <v>174.83</v>
      </c>
      <c r="I163" s="8">
        <f t="shared" si="13"/>
        <v>-3.6300000000000239</v>
      </c>
      <c r="J163" s="8">
        <v>1.9977827659459455</v>
      </c>
      <c r="K163" s="8">
        <v>1.9625038687394771</v>
      </c>
      <c r="L163" s="8">
        <v>-25.829054534999997</v>
      </c>
      <c r="N163" s="12">
        <v>55.756904040110662</v>
      </c>
      <c r="O163" s="12">
        <v>1.0612820024644989</v>
      </c>
      <c r="P163" s="12">
        <v>21.031191338721133</v>
      </c>
      <c r="Q163" s="12">
        <v>7.1507559003601964</v>
      </c>
      <c r="R163" s="9">
        <v>3.0295662020280365E-2</v>
      </c>
      <c r="S163" s="12">
        <v>1.7527477070256363</v>
      </c>
      <c r="T163" s="12">
        <v>0.98941244836065767</v>
      </c>
      <c r="U163" s="12">
        <v>0.77954584596209819</v>
      </c>
      <c r="V163" s="12">
        <v>3.0398432009397958</v>
      </c>
      <c r="W163" s="12">
        <v>0.1683625657924861</v>
      </c>
      <c r="X163" s="12">
        <f t="shared" si="14"/>
        <v>1.7659025699805684</v>
      </c>
      <c r="Y163" s="12"/>
      <c r="Z163" s="10">
        <v>321.92363317339874</v>
      </c>
      <c r="AA163" s="10">
        <v>124.58093409190622</v>
      </c>
      <c r="AB163" s="10">
        <f t="shared" si="15"/>
        <v>234.62687521240269</v>
      </c>
      <c r="AC163" s="10">
        <f t="shared" si="16"/>
        <v>734.76959325722567</v>
      </c>
      <c r="AD163" s="10">
        <v>143.83929960585149</v>
      </c>
      <c r="AE163" s="10">
        <v>199.94365702772234</v>
      </c>
    </row>
    <row r="164" spans="1:31" ht="17" customHeight="1" x14ac:dyDescent="0.2">
      <c r="A164" s="119"/>
      <c r="B164" s="154"/>
      <c r="C164" s="124"/>
      <c r="D164" s="143"/>
      <c r="E164" s="134"/>
      <c r="G164" s="103">
        <v>160</v>
      </c>
      <c r="H164" s="8">
        <v>175.03</v>
      </c>
      <c r="I164" s="8">
        <f t="shared" si="13"/>
        <v>-3.8300000000000125</v>
      </c>
      <c r="J164" s="8">
        <v>1.7202729788579796</v>
      </c>
      <c r="K164" s="8">
        <v>1.6753791687805084</v>
      </c>
      <c r="L164" s="8">
        <v>-26.376145598999997</v>
      </c>
      <c r="N164" s="12">
        <v>54.87511072759596</v>
      </c>
      <c r="O164" s="12">
        <v>1.0373917881692549</v>
      </c>
      <c r="P164" s="12">
        <v>21.011898349725236</v>
      </c>
      <c r="Q164" s="12">
        <v>6.4372452194929366</v>
      </c>
      <c r="R164" s="9">
        <v>3.2517674232062234E-2</v>
      </c>
      <c r="S164" s="12">
        <v>1.7986478860226296</v>
      </c>
      <c r="T164" s="12">
        <v>1.4621762613735976</v>
      </c>
      <c r="U164" s="12">
        <v>0.77691231567685382</v>
      </c>
      <c r="V164" s="12">
        <v>3.0277748779660651</v>
      </c>
      <c r="W164" s="12">
        <v>0.14925284752099399</v>
      </c>
      <c r="X164" s="12">
        <f t="shared" si="14"/>
        <v>2.6096910565481486</v>
      </c>
      <c r="Y164" s="12"/>
      <c r="Z164" s="10">
        <v>341.08952332552343</v>
      </c>
      <c r="AA164" s="10">
        <v>124.13629179765171</v>
      </c>
      <c r="AB164" s="10">
        <f t="shared" si="15"/>
        <v>251.83540432740219</v>
      </c>
      <c r="AC164" s="10">
        <f t="shared" si="16"/>
        <v>651.37076967959717</v>
      </c>
      <c r="AD164" s="10">
        <v>147.83306852601501</v>
      </c>
      <c r="AE164" s="10">
        <v>198.17784449984507</v>
      </c>
    </row>
    <row r="165" spans="1:31" ht="17" customHeight="1" x14ac:dyDescent="0.2">
      <c r="A165" s="119"/>
      <c r="B165" s="154"/>
      <c r="C165" s="124"/>
      <c r="D165" s="142"/>
      <c r="E165" s="134"/>
      <c r="G165" s="103">
        <v>161</v>
      </c>
      <c r="H165" s="8">
        <v>175.26</v>
      </c>
      <c r="I165" s="8">
        <f t="shared" si="13"/>
        <v>-4.0600000000000023</v>
      </c>
      <c r="J165" s="8">
        <v>1.4791883798882681</v>
      </c>
      <c r="K165" s="8">
        <v>1.4376642882193211</v>
      </c>
      <c r="L165" s="8">
        <v>-25.447986092000001</v>
      </c>
      <c r="N165" s="12">
        <v>54.730988422374544</v>
      </c>
      <c r="O165" s="12">
        <v>1.0044823081191527</v>
      </c>
      <c r="P165" s="12">
        <v>19.938120648768553</v>
      </c>
      <c r="Q165" s="12">
        <v>6.2726715660624333</v>
      </c>
      <c r="R165" s="9">
        <v>3.5948683228206074E-2</v>
      </c>
      <c r="S165" s="12">
        <v>1.7397329601254516</v>
      </c>
      <c r="T165" s="12">
        <v>1.5728499259255477</v>
      </c>
      <c r="U165" s="12">
        <v>0.83311018626690136</v>
      </c>
      <c r="V165" s="12">
        <v>2.7387678010982421</v>
      </c>
      <c r="W165" s="12">
        <v>0.12074958061460467</v>
      </c>
      <c r="X165" s="12">
        <f t="shared" si="14"/>
        <v>2.8072213271499344</v>
      </c>
      <c r="Y165" s="12"/>
      <c r="Z165" s="10">
        <v>350.56417118136238</v>
      </c>
      <c r="AA165" s="10">
        <v>125.46867991391125</v>
      </c>
      <c r="AB165" s="10">
        <f t="shared" si="15"/>
        <v>278.40709366866787</v>
      </c>
      <c r="AC165" s="10">
        <f t="shared" si="16"/>
        <v>526.97652721406382</v>
      </c>
      <c r="AD165" s="10">
        <v>139.19121096844</v>
      </c>
      <c r="AE165" s="10">
        <v>199.06775769750919</v>
      </c>
    </row>
    <row r="166" spans="1:31" ht="17" customHeight="1" x14ac:dyDescent="0.2">
      <c r="A166" s="119"/>
      <c r="B166" s="154"/>
      <c r="C166" s="124"/>
      <c r="D166" s="142"/>
      <c r="E166" s="134"/>
      <c r="G166" s="103">
        <v>162</v>
      </c>
      <c r="H166" s="8">
        <v>175.46</v>
      </c>
      <c r="I166" s="8">
        <f t="shared" si="13"/>
        <v>-4.2600000000000193</v>
      </c>
      <c r="J166" s="8">
        <v>2.0545025817858731</v>
      </c>
      <c r="K166" s="8">
        <v>2.0163031171466845</v>
      </c>
      <c r="L166" s="8">
        <v>-25.983667226999998</v>
      </c>
      <c r="N166" s="12">
        <v>52.550956999660222</v>
      </c>
      <c r="O166" s="12">
        <v>1.0390298712336861</v>
      </c>
      <c r="P166" s="12">
        <v>20.591082505084348</v>
      </c>
      <c r="Q166" s="12">
        <v>6.4108072127807434</v>
      </c>
      <c r="R166" s="9">
        <v>2.7564176602919949E-2</v>
      </c>
      <c r="S166" s="12">
        <v>1.7462381523048449</v>
      </c>
      <c r="T166" s="12">
        <v>1.0417445008402388</v>
      </c>
      <c r="U166" s="12">
        <v>0.75546018761939449</v>
      </c>
      <c r="V166" s="12">
        <v>2.9429275706081319</v>
      </c>
      <c r="W166" s="12">
        <v>0.14962184143022431</v>
      </c>
      <c r="X166" s="12">
        <f t="shared" si="14"/>
        <v>1.8593047766327775</v>
      </c>
      <c r="Y166" s="12"/>
      <c r="Z166" s="10">
        <v>316.77795270176449</v>
      </c>
      <c r="AA166" s="10">
        <v>126.94846084181206</v>
      </c>
      <c r="AB166" s="10">
        <f t="shared" si="15"/>
        <v>213.47269519367575</v>
      </c>
      <c r="AC166" s="10">
        <f t="shared" si="16"/>
        <v>652.98113658819921</v>
      </c>
      <c r="AD166" s="10">
        <v>155.97122354971856</v>
      </c>
      <c r="AE166" s="10">
        <v>192.93241226625665</v>
      </c>
    </row>
    <row r="167" spans="1:31" ht="17" customHeight="1" x14ac:dyDescent="0.2">
      <c r="A167" s="119"/>
      <c r="B167" s="154"/>
      <c r="C167" s="124"/>
      <c r="D167" s="142"/>
      <c r="E167" s="134"/>
      <c r="G167" s="103">
        <v>163</v>
      </c>
      <c r="H167" s="8">
        <v>175.66</v>
      </c>
      <c r="I167" s="8">
        <f t="shared" si="13"/>
        <v>-4.460000000000008</v>
      </c>
      <c r="J167" s="8">
        <v>1.9986167180341523</v>
      </c>
      <c r="K167" s="8">
        <v>1.9564004764172436</v>
      </c>
      <c r="L167" s="8">
        <v>-25.865725493999999</v>
      </c>
      <c r="N167" s="12">
        <v>53.189143589992511</v>
      </c>
      <c r="O167" s="12">
        <v>1.0936703236970386</v>
      </c>
      <c r="P167" s="12">
        <v>21.844354641330057</v>
      </c>
      <c r="Q167" s="12">
        <v>6.4339697189105651</v>
      </c>
      <c r="R167" s="9">
        <v>2.7394825962748864E-2</v>
      </c>
      <c r="S167" s="12">
        <v>1.8095570327941048</v>
      </c>
      <c r="T167" s="12">
        <v>1.1834793444044731</v>
      </c>
      <c r="U167" s="12">
        <v>0.74728818990345103</v>
      </c>
      <c r="V167" s="12">
        <v>3.2914767129334184</v>
      </c>
      <c r="W167" s="12">
        <v>0.17810811122722472</v>
      </c>
      <c r="X167" s="12">
        <f t="shared" si="14"/>
        <v>2.112273015430032</v>
      </c>
      <c r="Y167" s="12"/>
      <c r="Z167" s="10">
        <v>312.76244703320094</v>
      </c>
      <c r="AA167" s="10">
        <v>129.94375437524914</v>
      </c>
      <c r="AB167" s="10">
        <f t="shared" si="15"/>
        <v>212.16114730632597</v>
      </c>
      <c r="AC167" s="10">
        <f t="shared" si="16"/>
        <v>777.30120009896643</v>
      </c>
      <c r="AD167" s="10">
        <v>167.52499217068507</v>
      </c>
      <c r="AE167" s="10">
        <v>194.82703847155346</v>
      </c>
    </row>
    <row r="168" spans="1:31" ht="17" customHeight="1" x14ac:dyDescent="0.2">
      <c r="A168" s="119"/>
      <c r="B168" s="154"/>
      <c r="C168" s="124"/>
      <c r="D168" s="142"/>
      <c r="E168" s="134"/>
      <c r="G168" s="103">
        <v>164</v>
      </c>
      <c r="H168" s="8">
        <v>175.86</v>
      </c>
      <c r="I168" s="8">
        <f t="shared" si="13"/>
        <v>-4.660000000000025</v>
      </c>
      <c r="J168" s="8">
        <v>1.8667487490165224</v>
      </c>
      <c r="K168" s="8">
        <v>1.8070706642044851</v>
      </c>
      <c r="L168" s="8">
        <v>-26.014391543999999</v>
      </c>
      <c r="N168" s="12">
        <v>48.545098636413741</v>
      </c>
      <c r="O168" s="12">
        <v>0.97876669317268872</v>
      </c>
      <c r="P168" s="12">
        <v>19.972171327535069</v>
      </c>
      <c r="Q168" s="12">
        <v>8.0114500840080414</v>
      </c>
      <c r="R168" s="9">
        <v>2.665071365961702E-2</v>
      </c>
      <c r="S168" s="12">
        <v>1.6519265382932951</v>
      </c>
      <c r="T168" s="12">
        <v>1.7911816851188078</v>
      </c>
      <c r="U168" s="12">
        <v>0.71479319468071656</v>
      </c>
      <c r="V168" s="12">
        <v>2.8746003027395126</v>
      </c>
      <c r="W168" s="12">
        <v>0.27973065183163892</v>
      </c>
      <c r="X168" s="12">
        <f t="shared" si="14"/>
        <v>3.196899681517289</v>
      </c>
      <c r="Y168" s="12"/>
      <c r="Z168" s="10">
        <v>267.07135446545539</v>
      </c>
      <c r="AA168" s="10">
        <v>115.23777442108269</v>
      </c>
      <c r="AB168" s="10">
        <f t="shared" si="15"/>
        <v>206.39831748686018</v>
      </c>
      <c r="AC168" s="10">
        <f t="shared" si="16"/>
        <v>1220.803308030157</v>
      </c>
      <c r="AD168" s="10">
        <v>159.77724434359547</v>
      </c>
      <c r="AE168" s="10">
        <v>173.23079183927248</v>
      </c>
    </row>
    <row r="169" spans="1:31" ht="17" customHeight="1" x14ac:dyDescent="0.2">
      <c r="A169" s="119"/>
      <c r="B169" s="154"/>
      <c r="C169" s="124"/>
      <c r="D169" s="142"/>
      <c r="E169" s="134"/>
      <c r="G169" s="103">
        <v>165</v>
      </c>
      <c r="H169" s="8">
        <v>176.06</v>
      </c>
      <c r="I169" s="8">
        <f t="shared" si="13"/>
        <v>-4.8600000000000136</v>
      </c>
      <c r="J169" s="8">
        <v>1.7030891477464789</v>
      </c>
      <c r="K169" s="8">
        <v>1.6673495941048135</v>
      </c>
      <c r="L169" s="8">
        <v>-26.240363939999998</v>
      </c>
      <c r="N169" s="12">
        <v>53.312935684224271</v>
      </c>
      <c r="O169" s="12">
        <v>1.086738362955727</v>
      </c>
      <c r="P169" s="12">
        <v>22.148991301882649</v>
      </c>
      <c r="Q169" s="12">
        <v>5.4217820864341055</v>
      </c>
      <c r="R169" s="9">
        <v>2.6617385170880793E-2</v>
      </c>
      <c r="S169" s="12">
        <v>1.8628774462899542</v>
      </c>
      <c r="T169" s="12">
        <v>1.1757699981224945</v>
      </c>
      <c r="U169" s="12">
        <v>0.77394679961219159</v>
      </c>
      <c r="V169" s="12">
        <v>3.2878266516156747</v>
      </c>
      <c r="W169" s="12">
        <v>0.20748024990241057</v>
      </c>
      <c r="X169" s="12">
        <f t="shared" si="14"/>
        <v>2.0985133801689506</v>
      </c>
      <c r="Y169" s="12"/>
      <c r="Z169" s="10">
        <v>310.67965190160464</v>
      </c>
      <c r="AA169" s="10">
        <v>128.95769315444269</v>
      </c>
      <c r="AB169" s="10">
        <f t="shared" si="15"/>
        <v>206.14020267284823</v>
      </c>
      <c r="AC169" s="10">
        <f t="shared" si="16"/>
        <v>905.48738142659931</v>
      </c>
      <c r="AD169" s="10">
        <v>154.98693141547002</v>
      </c>
      <c r="AE169" s="10">
        <v>188.20453968364464</v>
      </c>
    </row>
    <row r="170" spans="1:31" ht="17" customHeight="1" x14ac:dyDescent="0.2">
      <c r="A170" s="119"/>
      <c r="B170" s="154"/>
      <c r="C170" s="124"/>
      <c r="D170" s="142"/>
      <c r="E170" s="134"/>
      <c r="G170" s="103">
        <v>166</v>
      </c>
      <c r="H170" s="8">
        <v>176.24</v>
      </c>
      <c r="I170" s="8">
        <f t="shared" si="13"/>
        <v>-5.0400000000000205</v>
      </c>
      <c r="J170" s="8">
        <v>1.8151569303797466</v>
      </c>
      <c r="K170" s="8">
        <v>1.7487619113647002</v>
      </c>
      <c r="L170" s="8">
        <v>-26.023372469999998</v>
      </c>
      <c r="N170" s="12">
        <v>53.330877115755868</v>
      </c>
      <c r="O170" s="12">
        <v>1.0504257923771496</v>
      </c>
      <c r="P170" s="12">
        <v>21.125936918224117</v>
      </c>
      <c r="Q170" s="12">
        <v>6.5431171583413645</v>
      </c>
      <c r="R170" s="9">
        <v>3.5881150196638421E-2</v>
      </c>
      <c r="S170" s="12">
        <v>1.8967781438270661</v>
      </c>
      <c r="T170" s="12">
        <v>2.0494246383322374</v>
      </c>
      <c r="U170" s="12">
        <v>0.74916377972903903</v>
      </c>
      <c r="V170" s="12">
        <v>3.0997864289436357</v>
      </c>
      <c r="W170" s="12">
        <v>0.1905678356754181</v>
      </c>
      <c r="X170" s="12">
        <f t="shared" si="14"/>
        <v>3.6578115039979537</v>
      </c>
      <c r="Y170" s="12"/>
      <c r="Z170" s="10">
        <v>300.19269664758355</v>
      </c>
      <c r="AA170" s="10">
        <v>125.4080940059694</v>
      </c>
      <c r="AB170" s="10">
        <f t="shared" si="15"/>
        <v>277.88407937837997</v>
      </c>
      <c r="AC170" s="10">
        <f t="shared" si="16"/>
        <v>831.67805413301642</v>
      </c>
      <c r="AD170" s="10">
        <v>151.06090057995644</v>
      </c>
      <c r="AE170" s="10">
        <v>187.98188799537297</v>
      </c>
    </row>
    <row r="171" spans="1:31" ht="17" customHeight="1" x14ac:dyDescent="0.2">
      <c r="A171" s="119"/>
      <c r="B171" s="154"/>
      <c r="C171" s="124"/>
      <c r="D171" s="142"/>
      <c r="E171" s="134"/>
      <c r="G171" s="103">
        <v>167</v>
      </c>
      <c r="H171" s="8">
        <v>176.44</v>
      </c>
      <c r="I171" s="8">
        <f t="shared" si="13"/>
        <v>-5.2400000000000091</v>
      </c>
      <c r="J171" s="8">
        <v>1.5329442414702354</v>
      </c>
      <c r="K171" s="8">
        <v>1.4177904481701558</v>
      </c>
      <c r="L171" s="8">
        <v>-25.793374682999996</v>
      </c>
      <c r="N171" s="12">
        <v>51.002902539212847</v>
      </c>
      <c r="O171" s="12">
        <v>0.99529832961039644</v>
      </c>
      <c r="P171" s="12">
        <v>20.238279107072827</v>
      </c>
      <c r="Q171" s="12">
        <v>5.2716970618657379</v>
      </c>
      <c r="R171" s="9">
        <v>4.5840935115760817E-2</v>
      </c>
      <c r="S171" s="12">
        <v>1.8943355071706212</v>
      </c>
      <c r="T171" s="12">
        <v>4.208841024083708</v>
      </c>
      <c r="U171" s="12">
        <v>0.75428525107530719</v>
      </c>
      <c r="V171" s="12">
        <v>2.900214389948411</v>
      </c>
      <c r="W171" s="12">
        <v>0.38680871103851172</v>
      </c>
      <c r="X171" s="12">
        <f t="shared" si="14"/>
        <v>7.5119361934284354</v>
      </c>
      <c r="Y171" s="12"/>
      <c r="Z171" s="10">
        <v>334.01029129649851</v>
      </c>
      <c r="AA171" s="10">
        <v>61.931195063729547</v>
      </c>
      <c r="AB171" s="10">
        <f t="shared" si="15"/>
        <v>355.01833086946772</v>
      </c>
      <c r="AC171" s="10">
        <f t="shared" si="16"/>
        <v>1688.1144448013833</v>
      </c>
      <c r="AD171" s="10">
        <v>251.08139887854676</v>
      </c>
      <c r="AE171" s="10">
        <v>112.69798369057366</v>
      </c>
    </row>
    <row r="172" spans="1:31" ht="17" customHeight="1" x14ac:dyDescent="0.2">
      <c r="A172" s="119"/>
      <c r="B172" s="154"/>
      <c r="C172" s="124"/>
      <c r="D172" s="142"/>
      <c r="E172" s="134"/>
      <c r="G172" s="103">
        <v>168</v>
      </c>
      <c r="H172" s="8">
        <v>176.64</v>
      </c>
      <c r="I172" s="8">
        <f t="shared" si="13"/>
        <v>-5.4399999999999977</v>
      </c>
      <c r="J172" s="8">
        <v>1.6451527420147418</v>
      </c>
      <c r="K172" s="8">
        <v>1.60685285850939</v>
      </c>
      <c r="L172" s="8">
        <v>-25.595153282999998</v>
      </c>
      <c r="N172" s="12">
        <v>54.786896250305439</v>
      </c>
      <c r="O172" s="12">
        <v>1.0775730660274112</v>
      </c>
      <c r="P172" s="12">
        <v>21.423125253839402</v>
      </c>
      <c r="Q172" s="12">
        <v>5.493731250573922</v>
      </c>
      <c r="R172" s="9">
        <v>2.998413538375112E-2</v>
      </c>
      <c r="S172" s="12">
        <v>1.8829663648747286</v>
      </c>
      <c r="T172" s="12">
        <v>1.3043731754328041</v>
      </c>
      <c r="U172" s="12">
        <v>0.75948739561031509</v>
      </c>
      <c r="V172" s="12">
        <v>3.141596545829954</v>
      </c>
      <c r="W172" s="12">
        <v>0.13702664647793331</v>
      </c>
      <c r="X172" s="12">
        <f t="shared" si="14"/>
        <v>2.3280442312272953</v>
      </c>
      <c r="Y172" s="12"/>
      <c r="Z172" s="10">
        <v>321.61382041339567</v>
      </c>
      <c r="AA172" s="10">
        <v>124.66409471228155</v>
      </c>
      <c r="AB172" s="10">
        <f t="shared" si="15"/>
        <v>232.21423536893738</v>
      </c>
      <c r="AC172" s="10">
        <f t="shared" si="16"/>
        <v>598.01306082546137</v>
      </c>
      <c r="AD172" s="10">
        <v>162.77432337089212</v>
      </c>
      <c r="AE172" s="10">
        <v>197.42556318115274</v>
      </c>
    </row>
    <row r="173" spans="1:31" ht="17" customHeight="1" x14ac:dyDescent="0.2">
      <c r="A173" s="119"/>
      <c r="B173" s="154"/>
      <c r="C173" s="124"/>
      <c r="D173" s="142"/>
      <c r="E173" s="134"/>
      <c r="G173" s="103">
        <v>169</v>
      </c>
      <c r="H173" s="8">
        <v>176.71</v>
      </c>
      <c r="I173" s="8">
        <f t="shared" si="13"/>
        <v>-5.5100000000000193</v>
      </c>
      <c r="J173" s="8">
        <v>1.7512525516014232</v>
      </c>
      <c r="K173" s="8">
        <v>1.7157412713269109</v>
      </c>
      <c r="L173" s="8">
        <v>-25.032044131999999</v>
      </c>
      <c r="N173" s="12">
        <v>54.445260650272381</v>
      </c>
      <c r="O173" s="12">
        <v>1.1042836518616161</v>
      </c>
      <c r="P173" s="12">
        <v>21.898959944998992</v>
      </c>
      <c r="Q173" s="12">
        <v>5.39889001340359</v>
      </c>
      <c r="R173" s="9">
        <v>2.9062974013059892E-2</v>
      </c>
      <c r="S173" s="12">
        <v>1.8906073335956932</v>
      </c>
      <c r="T173" s="12">
        <v>1.1361303997531635</v>
      </c>
      <c r="U173" s="12">
        <v>0.71283903300633733</v>
      </c>
      <c r="V173" s="12">
        <v>3.3012267035851437</v>
      </c>
      <c r="W173" s="12">
        <v>0.1313693502748435</v>
      </c>
      <c r="X173" s="12">
        <f t="shared" si="14"/>
        <v>2.0277646557624807</v>
      </c>
      <c r="Y173" s="12"/>
      <c r="Z173" s="10">
        <v>321.71109062791226</v>
      </c>
      <c r="AA173" s="10">
        <v>127.54141735741507</v>
      </c>
      <c r="AB173" s="10">
        <f t="shared" si="15"/>
        <v>225.08023665232324</v>
      </c>
      <c r="AC173" s="10">
        <f t="shared" si="16"/>
        <v>573.32343216297477</v>
      </c>
      <c r="AD173" s="10">
        <v>166.34865883008615</v>
      </c>
      <c r="AE173" s="10">
        <v>196.89262903379901</v>
      </c>
    </row>
    <row r="174" spans="1:31" ht="17" customHeight="1" x14ac:dyDescent="0.2">
      <c r="A174" s="119"/>
      <c r="B174" s="154"/>
      <c r="C174" s="124"/>
      <c r="D174" s="142"/>
      <c r="E174" s="134"/>
      <c r="G174" s="103">
        <v>170</v>
      </c>
      <c r="H174" s="8">
        <v>176.91</v>
      </c>
      <c r="I174" s="8">
        <f t="shared" si="13"/>
        <v>-5.710000000000008</v>
      </c>
      <c r="J174" s="8">
        <v>1.7174004113977202</v>
      </c>
      <c r="K174" s="8">
        <v>1.6662062526430121</v>
      </c>
      <c r="L174" s="8">
        <v>-25.695255089999996</v>
      </c>
      <c r="N174" s="12">
        <v>53.828088034689983</v>
      </c>
      <c r="O174" s="12">
        <v>1.0451532111349906</v>
      </c>
      <c r="P174" s="12">
        <v>20.300962940152996</v>
      </c>
      <c r="Q174" s="12">
        <v>5.7855545568840254</v>
      </c>
      <c r="R174" s="9">
        <v>3.2712565300964662E-2</v>
      </c>
      <c r="S174" s="12">
        <v>1.7607029041523792</v>
      </c>
      <c r="T174" s="12">
        <v>1.6701653902516165</v>
      </c>
      <c r="U174" s="12">
        <v>0.6780187721980776</v>
      </c>
      <c r="V174" s="12">
        <v>3.0219012427203169</v>
      </c>
      <c r="W174" s="12">
        <v>0.25787626316915641</v>
      </c>
      <c r="X174" s="12">
        <f t="shared" si="14"/>
        <v>2.9809098923554682</v>
      </c>
      <c r="Y174" s="12"/>
      <c r="Z174" s="10">
        <v>307.48269928368615</v>
      </c>
      <c r="AA174" s="10">
        <v>118.0843932129208</v>
      </c>
      <c r="AB174" s="10">
        <f t="shared" si="15"/>
        <v>253.34475185289187</v>
      </c>
      <c r="AC174" s="10">
        <f t="shared" si="16"/>
        <v>1125.4261664854641</v>
      </c>
      <c r="AD174" s="10">
        <v>155.14781914742221</v>
      </c>
      <c r="AE174" s="10">
        <v>212.06013022502313</v>
      </c>
    </row>
    <row r="175" spans="1:31" ht="17" customHeight="1" x14ac:dyDescent="0.2">
      <c r="A175" s="119"/>
      <c r="B175" s="154"/>
      <c r="C175" s="124"/>
      <c r="D175" s="142"/>
      <c r="E175" s="134"/>
      <c r="G175" s="103">
        <v>171</v>
      </c>
      <c r="H175" s="8">
        <v>177.11</v>
      </c>
      <c r="I175" s="8">
        <f t="shared" si="13"/>
        <v>-5.910000000000025</v>
      </c>
      <c r="J175" s="8">
        <v>1.6836162377104378</v>
      </c>
      <c r="K175" s="8">
        <v>1.6241059103758797</v>
      </c>
      <c r="L175" s="8">
        <v>-25.600108817999999</v>
      </c>
      <c r="N175" s="12">
        <v>52.725444407259744</v>
      </c>
      <c r="O175" s="12">
        <v>1.0262782000445878</v>
      </c>
      <c r="P175" s="12">
        <v>20.097218370125756</v>
      </c>
      <c r="Q175" s="12">
        <v>6.4281683852792417</v>
      </c>
      <c r="R175" s="9">
        <v>3.6700081098706254E-2</v>
      </c>
      <c r="S175" s="12">
        <v>1.8212151509483219</v>
      </c>
      <c r="T175" s="12">
        <v>1.9804316803566815</v>
      </c>
      <c r="U175" s="12">
        <v>0.65531617844301593</v>
      </c>
      <c r="V175" s="12">
        <v>3.096895063413271</v>
      </c>
      <c r="W175" s="12">
        <v>0.30251655091393642</v>
      </c>
      <c r="X175" s="12">
        <f t="shared" si="14"/>
        <v>3.5346729261465613</v>
      </c>
      <c r="Y175" s="12"/>
      <c r="Z175" s="10">
        <v>307.68000564015625</v>
      </c>
      <c r="AA175" s="10">
        <v>118.9675723954295</v>
      </c>
      <c r="AB175" s="10">
        <f t="shared" si="15"/>
        <v>284.22634707460747</v>
      </c>
      <c r="AC175" s="10">
        <f t="shared" si="16"/>
        <v>1320.2457566641103</v>
      </c>
      <c r="AD175" s="10">
        <v>158.92650591992287</v>
      </c>
      <c r="AE175" s="10">
        <v>195.22262500971473</v>
      </c>
    </row>
    <row r="176" spans="1:31" ht="17" customHeight="1" x14ac:dyDescent="0.2">
      <c r="A176" s="119"/>
      <c r="B176" s="154"/>
      <c r="C176" s="124"/>
      <c r="D176" s="142"/>
      <c r="E176" s="134"/>
      <c r="G176" s="103">
        <v>172</v>
      </c>
      <c r="H176" s="8">
        <v>177.31</v>
      </c>
      <c r="I176" s="8">
        <f t="shared" si="13"/>
        <v>-6.1100000000000136</v>
      </c>
      <c r="J176" s="8">
        <v>1.7009783569578396</v>
      </c>
      <c r="K176" s="8">
        <v>1.6711017078762369</v>
      </c>
      <c r="L176" s="8">
        <v>-25.852841102999999</v>
      </c>
      <c r="N176" s="12">
        <v>53.083337420638323</v>
      </c>
      <c r="O176" s="12">
        <v>1.0719690668605175</v>
      </c>
      <c r="P176" s="12">
        <v>21.800401257668508</v>
      </c>
      <c r="Q176" s="12">
        <v>6.2880558262101234</v>
      </c>
      <c r="R176" s="9">
        <v>2.9961759620882961E-2</v>
      </c>
      <c r="S176" s="12">
        <v>1.9245435340617483</v>
      </c>
      <c r="T176" s="12">
        <v>0.98411019263766208</v>
      </c>
      <c r="U176" s="12">
        <v>0.68253856971693894</v>
      </c>
      <c r="V176" s="12">
        <v>3.3613817189714781</v>
      </c>
      <c r="W176" s="12">
        <v>0.1626579370042652</v>
      </c>
      <c r="X176" s="12">
        <f t="shared" si="14"/>
        <v>1.7564391080810886</v>
      </c>
      <c r="Y176" s="12"/>
      <c r="Z176" s="10">
        <v>311.47581422273242</v>
      </c>
      <c r="AA176" s="10">
        <v>126.35711183335097</v>
      </c>
      <c r="AB176" s="10">
        <f t="shared" si="15"/>
        <v>232.04094470710152</v>
      </c>
      <c r="AC176" s="10">
        <f t="shared" si="16"/>
        <v>709.87339525338427</v>
      </c>
      <c r="AD176" s="10">
        <v>155.26928165381227</v>
      </c>
      <c r="AE176" s="10">
        <v>184.30548533099741</v>
      </c>
    </row>
    <row r="177" spans="1:31" ht="17" customHeight="1" x14ac:dyDescent="0.2">
      <c r="A177" s="119"/>
      <c r="B177" s="154"/>
      <c r="C177" s="124"/>
      <c r="D177" s="142"/>
      <c r="E177" s="134"/>
      <c r="G177" s="103">
        <v>173</v>
      </c>
      <c r="H177" s="8">
        <v>177.51</v>
      </c>
      <c r="I177" s="8">
        <f t="shared" si="13"/>
        <v>-6.3100000000000023</v>
      </c>
      <c r="J177" s="8">
        <v>1.9887222544668588</v>
      </c>
      <c r="K177" s="8">
        <v>1.9213231845456271</v>
      </c>
      <c r="L177" s="8">
        <v>-26.090706783000002</v>
      </c>
      <c r="N177" s="12">
        <v>50.831847871448936</v>
      </c>
      <c r="O177" s="12">
        <v>1.0200643078996152</v>
      </c>
      <c r="P177" s="12">
        <v>20.903029646337476</v>
      </c>
      <c r="Q177" s="12">
        <v>6.7961531847776593</v>
      </c>
      <c r="R177" s="9">
        <v>3.7663771148911486E-2</v>
      </c>
      <c r="S177" s="12">
        <v>1.9238976194653956</v>
      </c>
      <c r="T177" s="12">
        <v>1.8988488740346281</v>
      </c>
      <c r="U177" s="12">
        <v>0.66149095334964914</v>
      </c>
      <c r="V177" s="12">
        <v>3.1445020945592801</v>
      </c>
      <c r="W177" s="12">
        <v>0.21561366330151732</v>
      </c>
      <c r="X177" s="12">
        <f t="shared" si="14"/>
        <v>3.3890639967369465</v>
      </c>
      <c r="Y177" s="12"/>
      <c r="Z177" s="10">
        <v>285.76803569152946</v>
      </c>
      <c r="AA177" s="10">
        <v>124.26893919941629</v>
      </c>
      <c r="AB177" s="10">
        <f t="shared" si="15"/>
        <v>291.6897121267254</v>
      </c>
      <c r="AC177" s="10">
        <f t="shared" si="16"/>
        <v>940.9833055171149</v>
      </c>
      <c r="AD177" s="10">
        <v>155.91054121249383</v>
      </c>
      <c r="AE177" s="10">
        <v>179.28576858866947</v>
      </c>
    </row>
    <row r="178" spans="1:31" ht="17" customHeight="1" x14ac:dyDescent="0.2">
      <c r="A178" s="119"/>
      <c r="B178" s="154"/>
      <c r="C178" s="124"/>
      <c r="D178" s="142"/>
      <c r="E178" s="134"/>
      <c r="G178" s="103">
        <v>174</v>
      </c>
      <c r="H178" s="8">
        <v>177.77</v>
      </c>
      <c r="I178" s="8">
        <f t="shared" si="13"/>
        <v>-6.5700000000000216</v>
      </c>
      <c r="J178" s="8">
        <v>1.5867679981954885</v>
      </c>
      <c r="K178" s="8">
        <v>1.5216897611132416</v>
      </c>
      <c r="L178" s="8">
        <v>-25.801303538999999</v>
      </c>
      <c r="N178" s="12">
        <v>50.003567277830854</v>
      </c>
      <c r="O178" s="12">
        <v>0.99467224762831641</v>
      </c>
      <c r="P178" s="12">
        <v>20.545070383064704</v>
      </c>
      <c r="Q178" s="12">
        <v>6.7418481840865958</v>
      </c>
      <c r="R178" s="9">
        <v>4.5988711315970272E-2</v>
      </c>
      <c r="S178" s="12">
        <v>2.0011331772447791</v>
      </c>
      <c r="T178" s="12">
        <v>2.2979098048848794</v>
      </c>
      <c r="U178" s="12">
        <v>0.6541124249846012</v>
      </c>
      <c r="V178" s="12">
        <v>3.0909910672632899</v>
      </c>
      <c r="W178" s="12">
        <v>0.20700543449277845</v>
      </c>
      <c r="X178" s="12">
        <f t="shared" si="14"/>
        <v>4.1013076364191718</v>
      </c>
      <c r="Y178" s="12"/>
      <c r="Z178" s="10">
        <v>289.98042253581343</v>
      </c>
      <c r="AA178" s="10">
        <v>125.05294738867701</v>
      </c>
      <c r="AB178" s="10">
        <f t="shared" si="15"/>
        <v>356.1627939963239</v>
      </c>
      <c r="AC178" s="10">
        <f t="shared" si="16"/>
        <v>903.41518726772858</v>
      </c>
      <c r="AD178" s="10">
        <v>150.63638690920163</v>
      </c>
      <c r="AE178" s="10">
        <v>167.27042886884442</v>
      </c>
    </row>
    <row r="179" spans="1:31" ht="17" customHeight="1" x14ac:dyDescent="0.2">
      <c r="A179" s="119"/>
      <c r="B179" s="154"/>
      <c r="C179" s="124"/>
      <c r="D179" s="142"/>
      <c r="E179" s="134"/>
      <c r="G179" s="103">
        <v>175</v>
      </c>
      <c r="H179" s="8">
        <v>177.97</v>
      </c>
      <c r="I179" s="8">
        <f t="shared" si="13"/>
        <v>-6.7700000000000102</v>
      </c>
      <c r="J179" s="8">
        <v>1.6655129688311687</v>
      </c>
      <c r="K179" s="8">
        <v>1.6115967553509027</v>
      </c>
      <c r="L179" s="8">
        <v>-25.955916230999996</v>
      </c>
      <c r="N179" s="12">
        <v>51.251739679757804</v>
      </c>
      <c r="O179" s="12">
        <v>1.0498093059356974</v>
      </c>
      <c r="P179" s="12">
        <v>21.875540513514238</v>
      </c>
      <c r="Q179" s="12">
        <v>6.5765102707434169</v>
      </c>
      <c r="R179" s="9">
        <v>3.8660128259775696E-2</v>
      </c>
      <c r="S179" s="12">
        <v>2.0215213212585499</v>
      </c>
      <c r="T179" s="12">
        <v>1.8137690924863741</v>
      </c>
      <c r="U179" s="12">
        <v>0.70010838971055522</v>
      </c>
      <c r="V179" s="12">
        <v>3.423939028820385</v>
      </c>
      <c r="W179" s="12">
        <v>0.19004994414519824</v>
      </c>
      <c r="X179" s="12">
        <f t="shared" si="14"/>
        <v>3.2372136686575073</v>
      </c>
      <c r="Y179" s="12"/>
      <c r="Z179" s="10">
        <v>304.16154577347851</v>
      </c>
      <c r="AA179" s="10">
        <v>122.87609012310986</v>
      </c>
      <c r="AB179" s="10">
        <f t="shared" si="15"/>
        <v>299.40606951681104</v>
      </c>
      <c r="AC179" s="10">
        <f t="shared" si="16"/>
        <v>829.41786673791569</v>
      </c>
      <c r="AD179" s="10">
        <v>164.91791876449835</v>
      </c>
      <c r="AE179" s="10">
        <v>172.72679035203456</v>
      </c>
    </row>
    <row r="180" spans="1:31" ht="17" customHeight="1" x14ac:dyDescent="0.2">
      <c r="A180" s="119"/>
      <c r="B180" s="154"/>
      <c r="C180" s="124"/>
      <c r="D180" s="142"/>
      <c r="E180" s="134"/>
      <c r="G180" s="103">
        <v>176</v>
      </c>
      <c r="H180" s="8">
        <v>178.17</v>
      </c>
      <c r="I180" s="8">
        <f t="shared" si="13"/>
        <v>-6.9699999999999989</v>
      </c>
      <c r="J180" s="8">
        <v>1.6840276502815312</v>
      </c>
      <c r="K180" s="8">
        <v>1.6292333811297852</v>
      </c>
      <c r="L180" s="8">
        <v>-25.710121694999998</v>
      </c>
      <c r="N180" s="12">
        <v>53.198702454820953</v>
      </c>
      <c r="O180" s="12">
        <v>1.0722740487492093</v>
      </c>
      <c r="P180" s="12">
        <v>21.707835143642985</v>
      </c>
      <c r="Q180" s="12">
        <v>6.4444831829361986</v>
      </c>
      <c r="R180" s="9">
        <v>4.075013221260617E-2</v>
      </c>
      <c r="S180" s="12">
        <v>2.0355529890360926</v>
      </c>
      <c r="T180" s="12">
        <v>1.8230414880606063</v>
      </c>
      <c r="U180" s="12">
        <v>0.75021283368397784</v>
      </c>
      <c r="V180" s="12">
        <v>3.324510710327452</v>
      </c>
      <c r="W180" s="12">
        <v>0.28153136560815778</v>
      </c>
      <c r="X180" s="12">
        <f t="shared" si="14"/>
        <v>3.2537630330823668</v>
      </c>
      <c r="Y180" s="12"/>
      <c r="Z180" s="10">
        <v>308.56704920112014</v>
      </c>
      <c r="AA180" s="10">
        <v>126.97352004600471</v>
      </c>
      <c r="AB180" s="10">
        <f t="shared" si="15"/>
        <v>315.59225142978335</v>
      </c>
      <c r="AC180" s="10">
        <f t="shared" si="16"/>
        <v>1228.6620011007783</v>
      </c>
      <c r="AD180" s="10">
        <v>170.42974505691407</v>
      </c>
      <c r="AE180" s="10">
        <v>186.09385472005124</v>
      </c>
    </row>
    <row r="181" spans="1:31" ht="17" customHeight="1" x14ac:dyDescent="0.2">
      <c r="A181" s="119"/>
      <c r="B181" s="154"/>
      <c r="C181" s="124"/>
      <c r="D181" s="142"/>
      <c r="E181" s="134"/>
      <c r="G181" s="103">
        <v>177</v>
      </c>
      <c r="H181" s="8">
        <v>178.37</v>
      </c>
      <c r="I181" s="8">
        <f t="shared" si="13"/>
        <v>-7.1700000000000159</v>
      </c>
      <c r="J181" s="8">
        <v>1.8990963514710975</v>
      </c>
      <c r="K181" s="8">
        <v>1.8435343768480728</v>
      </c>
      <c r="L181" s="8">
        <v>-25.732917155999999</v>
      </c>
      <c r="N181" s="12">
        <v>52.171166935332451</v>
      </c>
      <c r="O181" s="12">
        <v>1.0008193064808502</v>
      </c>
      <c r="P181" s="12">
        <v>20.210760230546452</v>
      </c>
      <c r="Q181" s="12">
        <v>6.8257384607336791</v>
      </c>
      <c r="R181" s="9">
        <v>4.0324213044461668E-2</v>
      </c>
      <c r="S181" s="12">
        <v>1.9060470917169001</v>
      </c>
      <c r="T181" s="12">
        <v>1.6392353232182293</v>
      </c>
      <c r="U181" s="12">
        <v>0.71112579678985377</v>
      </c>
      <c r="V181" s="12">
        <v>3.0045561856616936</v>
      </c>
      <c r="W181" s="12">
        <v>0.25995671552822552</v>
      </c>
      <c r="X181" s="12">
        <f t="shared" si="14"/>
        <v>2.9257059327181825</v>
      </c>
      <c r="Y181" s="12"/>
      <c r="Z181" s="10">
        <v>287.93049318555387</v>
      </c>
      <c r="AA181" s="10">
        <v>118.07491760711629</v>
      </c>
      <c r="AB181" s="10">
        <f t="shared" si="15"/>
        <v>312.29369061774651</v>
      </c>
      <c r="AC181" s="10">
        <f t="shared" si="16"/>
        <v>1134.505697475437</v>
      </c>
      <c r="AD181" s="10">
        <v>149.20949406984474</v>
      </c>
      <c r="AE181" s="10">
        <v>176.24843568009871</v>
      </c>
    </row>
    <row r="182" spans="1:31" ht="17" customHeight="1" x14ac:dyDescent="0.2">
      <c r="A182" s="119"/>
      <c r="B182" s="154"/>
      <c r="C182" s="124"/>
      <c r="D182" s="142"/>
      <c r="E182" s="134"/>
      <c r="G182" s="103">
        <v>178</v>
      </c>
      <c r="H182" s="8">
        <v>178.57</v>
      </c>
      <c r="I182" s="8">
        <f t="shared" si="13"/>
        <v>-7.3700000000000045</v>
      </c>
      <c r="J182" s="8">
        <v>1.9177240557443915</v>
      </c>
      <c r="K182" s="8">
        <v>1.870632897782432</v>
      </c>
      <c r="L182" s="8">
        <v>-25.856805530999999</v>
      </c>
      <c r="N182" s="12">
        <v>52.840705042628265</v>
      </c>
      <c r="O182" s="12">
        <v>1.0604998819247766</v>
      </c>
      <c r="P182" s="12">
        <v>21.376484709658484</v>
      </c>
      <c r="Q182" s="12">
        <v>7.4161856856626764</v>
      </c>
      <c r="R182" s="9">
        <v>3.8932069156297662E-2</v>
      </c>
      <c r="S182" s="12">
        <v>1.9933445941044126</v>
      </c>
      <c r="T182" s="12">
        <v>1.3758271814768286</v>
      </c>
      <c r="U182" s="12">
        <v>0.69750729569972869</v>
      </c>
      <c r="V182" s="12">
        <v>3.3154294577268053</v>
      </c>
      <c r="W182" s="12">
        <v>0.20947209588049956</v>
      </c>
      <c r="X182" s="12">
        <f t="shared" si="14"/>
        <v>2.4555752857613444</v>
      </c>
      <c r="Y182" s="12"/>
      <c r="Z182" s="10">
        <v>297.56209027999017</v>
      </c>
      <c r="AA182" s="10">
        <v>125.10791219161642</v>
      </c>
      <c r="AB182" s="10">
        <f t="shared" si="15"/>
        <v>301.51213482578817</v>
      </c>
      <c r="AC182" s="10">
        <f t="shared" si="16"/>
        <v>914.180215562635</v>
      </c>
      <c r="AD182" s="10">
        <v>158.96063720835014</v>
      </c>
      <c r="AE182" s="10">
        <v>185.76512289551431</v>
      </c>
    </row>
    <row r="183" spans="1:31" ht="17" customHeight="1" x14ac:dyDescent="0.2">
      <c r="A183" s="119"/>
      <c r="B183" s="154"/>
      <c r="C183" s="124"/>
      <c r="D183" s="142"/>
      <c r="E183" s="134"/>
      <c r="G183" s="103">
        <v>179</v>
      </c>
      <c r="H183" s="8">
        <v>178.77</v>
      </c>
      <c r="I183" s="8">
        <f t="shared" si="13"/>
        <v>-7.5700000000000216</v>
      </c>
      <c r="J183" s="8">
        <v>1.7850812168674697</v>
      </c>
      <c r="K183" s="8">
        <v>1.7392077653233904</v>
      </c>
      <c r="L183" s="8">
        <v>-25.350932967999999</v>
      </c>
      <c r="N183" s="12">
        <v>52.952281404064429</v>
      </c>
      <c r="O183" s="12">
        <v>1.0690439436390828</v>
      </c>
      <c r="P183" s="12">
        <v>21.780671658850604</v>
      </c>
      <c r="Q183" s="12">
        <v>6.5062758429328547</v>
      </c>
      <c r="R183" s="9">
        <v>3.7949017937557783E-2</v>
      </c>
      <c r="S183" s="12">
        <v>2.0111328533090691</v>
      </c>
      <c r="T183" s="12">
        <v>1.4398394522038658</v>
      </c>
      <c r="U183" s="12">
        <v>0.7082866975460268</v>
      </c>
      <c r="V183" s="12">
        <v>3.433480895653124</v>
      </c>
      <c r="W183" s="12">
        <v>0.22377353715240381</v>
      </c>
      <c r="X183" s="12">
        <f t="shared" si="14"/>
        <v>2.5698243368769433</v>
      </c>
      <c r="Y183" s="12"/>
      <c r="Z183" s="10">
        <v>295.70446978445153</v>
      </c>
      <c r="AA183" s="10">
        <v>126.00676418888052</v>
      </c>
      <c r="AB183" s="10">
        <f t="shared" si="15"/>
        <v>293.89882584867183</v>
      </c>
      <c r="AC183" s="10">
        <f t="shared" si="16"/>
        <v>976.59470857589224</v>
      </c>
      <c r="AD183" s="10">
        <v>162.44891030841094</v>
      </c>
      <c r="AE183" s="10">
        <v>182.95458884835509</v>
      </c>
    </row>
    <row r="184" spans="1:31" ht="17" customHeight="1" x14ac:dyDescent="0.2">
      <c r="A184" s="119"/>
      <c r="B184" s="154"/>
      <c r="C184" s="124"/>
      <c r="D184" s="142"/>
      <c r="E184" s="134"/>
      <c r="G184" s="103">
        <v>180</v>
      </c>
      <c r="H184" s="8">
        <v>179.17</v>
      </c>
      <c r="I184" s="8">
        <f t="shared" si="13"/>
        <v>-7.9699999999999989</v>
      </c>
      <c r="J184" s="8">
        <v>1.4907164472324721</v>
      </c>
      <c r="K184" s="8">
        <v>1.445752954457562</v>
      </c>
      <c r="L184" s="8">
        <v>-25.634797562999999</v>
      </c>
      <c r="N184" s="12">
        <v>54.062953402389873</v>
      </c>
      <c r="O184" s="12">
        <v>1.0737801907092523</v>
      </c>
      <c r="P184" s="12">
        <v>21.969036720702935</v>
      </c>
      <c r="Q184" s="12">
        <v>6.3124813516852782</v>
      </c>
      <c r="R184" s="9">
        <v>4.1915289385512387E-2</v>
      </c>
      <c r="S184" s="12">
        <v>2.0605348256674407</v>
      </c>
      <c r="T184" s="12">
        <v>1.6899568990236753</v>
      </c>
      <c r="U184" s="12">
        <v>0.75048976960448244</v>
      </c>
      <c r="V184" s="12">
        <v>3.3616221898925978</v>
      </c>
      <c r="W184" s="12">
        <v>0.2402321483299954</v>
      </c>
      <c r="X184" s="12">
        <f t="shared" si="14"/>
        <v>3.0162337618522383</v>
      </c>
      <c r="Y184" s="12"/>
      <c r="Z184" s="10">
        <v>302.83122322181924</v>
      </c>
      <c r="AA184" s="10">
        <v>126.71596530310605</v>
      </c>
      <c r="AB184" s="10">
        <f t="shared" si="15"/>
        <v>324.61589271635762</v>
      </c>
      <c r="AC184" s="10">
        <f t="shared" si="16"/>
        <v>1048.4235440632492</v>
      </c>
      <c r="AD184" s="10">
        <v>168.11138810088588</v>
      </c>
      <c r="AE184" s="10">
        <v>190.88270007108073</v>
      </c>
    </row>
    <row r="185" spans="1:31" ht="17" customHeight="1" x14ac:dyDescent="0.2">
      <c r="A185" s="119"/>
      <c r="B185" s="154"/>
      <c r="C185" s="124"/>
      <c r="D185" s="142"/>
      <c r="E185" s="134"/>
      <c r="G185" s="103">
        <v>181</v>
      </c>
      <c r="H185" s="8">
        <v>179.37</v>
      </c>
      <c r="I185" s="8">
        <f t="shared" si="13"/>
        <v>-8.1700000000000159</v>
      </c>
      <c r="J185" s="8">
        <v>1.5123541851696394</v>
      </c>
      <c r="K185" s="8">
        <v>1.4622737370473557</v>
      </c>
      <c r="L185" s="8">
        <v>-25.692281768999997</v>
      </c>
      <c r="N185" s="12">
        <v>51.729357942754255</v>
      </c>
      <c r="O185" s="12">
        <v>1.0195406717017692</v>
      </c>
      <c r="P185" s="12">
        <v>20.899219497981605</v>
      </c>
      <c r="Q185" s="12">
        <v>7.4633429054814435</v>
      </c>
      <c r="R185" s="9">
        <v>4.8698179660729646E-2</v>
      </c>
      <c r="S185" s="12">
        <v>2.0563267864717987</v>
      </c>
      <c r="T185" s="12">
        <v>1.85534776484126</v>
      </c>
      <c r="U185" s="12">
        <v>0.74354996939137108</v>
      </c>
      <c r="V185" s="12">
        <v>3.0814726212416521</v>
      </c>
      <c r="W185" s="12">
        <v>0.24773599453340947</v>
      </c>
      <c r="X185" s="12">
        <f t="shared" si="14"/>
        <v>3.3114232508085384</v>
      </c>
      <c r="Y185" s="12"/>
      <c r="Z185" s="10">
        <v>280.17276872435127</v>
      </c>
      <c r="AA185" s="10">
        <v>121.61517676690544</v>
      </c>
      <c r="AB185" s="10">
        <f t="shared" si="15"/>
        <v>377.14646125509699</v>
      </c>
      <c r="AC185" s="10">
        <f t="shared" si="16"/>
        <v>1081.1719047026509</v>
      </c>
      <c r="AD185" s="10">
        <v>161.15981758064905</v>
      </c>
      <c r="AE185" s="10">
        <v>176.92216090738847</v>
      </c>
    </row>
    <row r="186" spans="1:31" ht="17" customHeight="1" x14ac:dyDescent="0.2">
      <c r="A186" s="119"/>
      <c r="B186" s="154"/>
      <c r="C186" s="124"/>
      <c r="D186" s="142"/>
      <c r="E186" s="134"/>
      <c r="G186" s="103">
        <v>182</v>
      </c>
      <c r="H186" s="8">
        <v>179.57</v>
      </c>
      <c r="I186" s="8">
        <f t="shared" si="13"/>
        <v>-8.3700000000000045</v>
      </c>
      <c r="J186" s="8">
        <v>1.5003598205704407</v>
      </c>
      <c r="K186" s="8">
        <v>1.4547475120195115</v>
      </c>
      <c r="L186" s="8">
        <v>-25.579295570999999</v>
      </c>
      <c r="N186" s="12">
        <v>53.773773950799402</v>
      </c>
      <c r="O186" s="12">
        <v>1.0430519429402845</v>
      </c>
      <c r="P186" s="12">
        <v>21.544112631399443</v>
      </c>
      <c r="Q186" s="12">
        <v>6.5353495846508025</v>
      </c>
      <c r="R186" s="9">
        <v>4.2606990357146025E-2</v>
      </c>
      <c r="S186" s="12">
        <v>1.9866787515263571</v>
      </c>
      <c r="T186" s="12">
        <v>1.7033239767486315</v>
      </c>
      <c r="U186" s="12">
        <v>0.75510854033427488</v>
      </c>
      <c r="V186" s="12">
        <v>3.1189206348114857</v>
      </c>
      <c r="W186" s="12">
        <v>0.15249135060313201</v>
      </c>
      <c r="X186" s="12">
        <f t="shared" si="14"/>
        <v>3.040091311801949</v>
      </c>
      <c r="Y186" s="12"/>
      <c r="Z186" s="10">
        <v>296.86912169072872</v>
      </c>
      <c r="AA186" s="10">
        <v>123.52492841026231</v>
      </c>
      <c r="AB186" s="10">
        <f t="shared" si="15"/>
        <v>329.97281931024241</v>
      </c>
      <c r="AC186" s="10">
        <f t="shared" si="16"/>
        <v>665.50427721569486</v>
      </c>
      <c r="AD186" s="10">
        <v>165.66221416413694</v>
      </c>
      <c r="AE186" s="10">
        <v>186.40485026218016</v>
      </c>
    </row>
    <row r="187" spans="1:31" ht="17" customHeight="1" x14ac:dyDescent="0.2">
      <c r="A187" s="119"/>
      <c r="B187" s="154"/>
      <c r="C187" s="124"/>
      <c r="D187" s="142"/>
      <c r="E187" s="134"/>
      <c r="G187" s="103">
        <v>183</v>
      </c>
      <c r="H187" s="8">
        <v>179.77</v>
      </c>
      <c r="I187" s="8">
        <f t="shared" si="13"/>
        <v>-8.5700000000000216</v>
      </c>
      <c r="J187" s="8">
        <v>1.5101529320918683</v>
      </c>
      <c r="K187" s="8">
        <v>1.4646041412662112</v>
      </c>
      <c r="L187" s="8">
        <v>-25.459371623999999</v>
      </c>
      <c r="N187" s="12">
        <v>53.139550211444849</v>
      </c>
      <c r="O187" s="12">
        <v>1.0535218121533414</v>
      </c>
      <c r="P187" s="12">
        <v>21.319843397970359</v>
      </c>
      <c r="Q187" s="12">
        <v>6.6474600662013321</v>
      </c>
      <c r="R187" s="9">
        <v>4.2692526514355005E-2</v>
      </c>
      <c r="S187" s="12">
        <v>1.9912294636929417</v>
      </c>
      <c r="T187" s="12">
        <v>1.6899215871580464</v>
      </c>
      <c r="U187" s="12">
        <v>0.75768129290485753</v>
      </c>
      <c r="V187" s="12">
        <v>3.213278769176577</v>
      </c>
      <c r="W187" s="12">
        <v>0.21706808861024482</v>
      </c>
      <c r="X187" s="12">
        <f t="shared" si="14"/>
        <v>3.0161707372618682</v>
      </c>
      <c r="Y187" s="12"/>
      <c r="Z187" s="10">
        <v>283.12322054290604</v>
      </c>
      <c r="AA187" s="10">
        <v>125.88853370264481</v>
      </c>
      <c r="AB187" s="10">
        <f t="shared" si="15"/>
        <v>330.6352600672783</v>
      </c>
      <c r="AC187" s="10">
        <f t="shared" si="16"/>
        <v>947.33072299371656</v>
      </c>
      <c r="AD187" s="10">
        <v>169.50665529056917</v>
      </c>
      <c r="AE187" s="10">
        <v>190.58514175470069</v>
      </c>
    </row>
    <row r="188" spans="1:31" ht="17" customHeight="1" x14ac:dyDescent="0.2">
      <c r="A188" s="119"/>
      <c r="B188" s="154"/>
      <c r="C188" s="124"/>
      <c r="D188" s="142"/>
      <c r="E188" s="134"/>
      <c r="G188" s="103">
        <v>184</v>
      </c>
      <c r="H188" s="8">
        <v>179.79</v>
      </c>
      <c r="I188" s="8">
        <f t="shared" si="13"/>
        <v>-8.5900000000000034</v>
      </c>
      <c r="J188" s="8">
        <v>1.7219759619289339</v>
      </c>
      <c r="K188" s="8">
        <v>1.6732375780677635</v>
      </c>
      <c r="L188" s="8">
        <v>-24.978565879999998</v>
      </c>
      <c r="N188" s="12">
        <v>52.509505993931782</v>
      </c>
      <c r="O188" s="12">
        <v>1.065734495839413</v>
      </c>
      <c r="P188" s="12">
        <v>21.792648248097876</v>
      </c>
      <c r="Q188" s="12">
        <v>6.747201155897546</v>
      </c>
      <c r="R188" s="9">
        <v>4.1153768415389182E-2</v>
      </c>
      <c r="S188" s="12">
        <v>2.0196614505917387</v>
      </c>
      <c r="T188" s="12">
        <v>1.5858228493197395</v>
      </c>
      <c r="U188" s="12">
        <v>0.74032148813667664</v>
      </c>
      <c r="V188" s="12">
        <v>3.2812847105657048</v>
      </c>
      <c r="W188" s="12">
        <v>0.24911937845298293</v>
      </c>
      <c r="X188" s="12">
        <f t="shared" si="14"/>
        <v>2.8303753907559881</v>
      </c>
      <c r="Y188" s="12"/>
      <c r="Z188" s="10">
        <v>491.02453828103131</v>
      </c>
      <c r="AA188" s="10">
        <v>102.35396651906156</v>
      </c>
      <c r="AB188" s="10">
        <f t="shared" si="15"/>
        <v>318.71824025677057</v>
      </c>
      <c r="AC188" s="10">
        <f t="shared" si="16"/>
        <v>1087.2092826382925</v>
      </c>
      <c r="AD188" s="10">
        <v>144.46387468480873</v>
      </c>
      <c r="AE188" s="10">
        <v>134.94063309946443</v>
      </c>
    </row>
    <row r="189" spans="1:31" ht="17" customHeight="1" x14ac:dyDescent="0.2">
      <c r="A189" s="119"/>
      <c r="B189" s="154"/>
      <c r="C189" s="124"/>
      <c r="D189" s="142"/>
      <c r="E189" s="134"/>
      <c r="G189" s="103">
        <v>185</v>
      </c>
      <c r="H189" s="8">
        <v>179.99</v>
      </c>
      <c r="I189" s="8">
        <f t="shared" si="13"/>
        <v>-8.7900000000000205</v>
      </c>
      <c r="J189" s="8">
        <v>1.8856663884416924</v>
      </c>
      <c r="K189" s="8">
        <v>1.830892037437067</v>
      </c>
      <c r="L189" s="8">
        <v>-25.547580146999998</v>
      </c>
      <c r="N189" s="12">
        <v>51.833810681609584</v>
      </c>
      <c r="O189" s="12">
        <v>1.0644126672640444</v>
      </c>
      <c r="P189" s="12">
        <v>21.635237970137577</v>
      </c>
      <c r="Q189" s="12">
        <v>7.2424822462927212</v>
      </c>
      <c r="R189" s="9">
        <v>4.2292408056494223E-2</v>
      </c>
      <c r="S189" s="12">
        <v>1.9957923884997999</v>
      </c>
      <c r="T189" s="12">
        <v>1.6275075507555383</v>
      </c>
      <c r="U189" s="12">
        <v>0.68827732173858092</v>
      </c>
      <c r="V189" s="12">
        <v>3.2295346514927252</v>
      </c>
      <c r="W189" s="12">
        <v>0.25941280167745367</v>
      </c>
      <c r="X189" s="12">
        <f t="shared" si="14"/>
        <v>2.9047742135283467</v>
      </c>
      <c r="Y189" s="12"/>
      <c r="Z189" s="10">
        <v>305.73117980199316</v>
      </c>
      <c r="AA189" s="10">
        <v>119.74489747758383</v>
      </c>
      <c r="AB189" s="10">
        <f t="shared" si="15"/>
        <v>327.53651466208345</v>
      </c>
      <c r="AC189" s="10">
        <f t="shared" si="16"/>
        <v>1132.13194320876</v>
      </c>
      <c r="AD189" s="10">
        <v>194.93587867362643</v>
      </c>
      <c r="AE189" s="10">
        <v>138.62903761038078</v>
      </c>
    </row>
    <row r="190" spans="1:31" ht="17" customHeight="1" x14ac:dyDescent="0.2">
      <c r="A190" s="119"/>
      <c r="B190" s="154"/>
      <c r="C190" s="124"/>
      <c r="D190" s="142"/>
      <c r="E190" s="134"/>
      <c r="F190" s="60" t="s">
        <v>75</v>
      </c>
      <c r="G190" s="21">
        <v>186</v>
      </c>
      <c r="H190" s="19">
        <v>180.19</v>
      </c>
      <c r="I190" s="19">
        <f t="shared" si="13"/>
        <v>-8.9900000000000091</v>
      </c>
      <c r="J190" s="19">
        <v>1.6529213657498363</v>
      </c>
      <c r="K190" s="19">
        <v>1.5756267147968355</v>
      </c>
      <c r="L190" s="19">
        <v>-25.541633505</v>
      </c>
      <c r="M190" s="19"/>
      <c r="N190" s="19">
        <v>44.186347023513804</v>
      </c>
      <c r="O190" s="19">
        <v>0.88016778080610791</v>
      </c>
      <c r="P190" s="19">
        <v>18.298017372742773</v>
      </c>
      <c r="Q190" s="19">
        <v>13.203235917694577</v>
      </c>
      <c r="R190" s="16">
        <v>0.11600264388242593</v>
      </c>
      <c r="S190" s="15">
        <v>2.9650112069514245</v>
      </c>
      <c r="T190" s="19">
        <v>2.6200397391555446</v>
      </c>
      <c r="U190" s="19">
        <v>0.61958715044173363</v>
      </c>
      <c r="V190" s="19">
        <v>2.7879213907441533</v>
      </c>
      <c r="W190" s="19">
        <v>0.23964334906241702</v>
      </c>
      <c r="X190" s="19">
        <f t="shared" si="14"/>
        <v>4.6762448931100069</v>
      </c>
      <c r="Y190" s="19"/>
      <c r="Z190" s="21">
        <v>262.43229472503373</v>
      </c>
      <c r="AA190" s="21">
        <v>115.64072583065075</v>
      </c>
      <c r="AB190" s="21">
        <f t="shared" si="15"/>
        <v>898.39059573251927</v>
      </c>
      <c r="AC190" s="21">
        <f t="shared" si="16"/>
        <v>1045.853900411691</v>
      </c>
      <c r="AD190" s="21">
        <v>166.65838969448623</v>
      </c>
      <c r="AE190" s="21">
        <v>148.64801406807015</v>
      </c>
    </row>
    <row r="191" spans="1:31" ht="17" customHeight="1" thickBot="1" x14ac:dyDescent="0.25">
      <c r="A191" s="119"/>
      <c r="B191" s="154"/>
      <c r="C191" s="124"/>
      <c r="D191" s="142"/>
      <c r="E191" s="135"/>
      <c r="F191" s="60" t="s">
        <v>75</v>
      </c>
      <c r="G191" s="56">
        <v>187</v>
      </c>
      <c r="H191" s="54">
        <v>180.39</v>
      </c>
      <c r="I191" s="54">
        <f t="shared" si="13"/>
        <v>-9.1899999999999977</v>
      </c>
      <c r="J191" s="54">
        <v>3.8333616932944596</v>
      </c>
      <c r="K191" s="72">
        <v>3.7388769969669786</v>
      </c>
      <c r="L191" s="54">
        <v>-26.087733461999999</v>
      </c>
      <c r="M191" s="54"/>
      <c r="N191" s="54">
        <v>46.214070190792093</v>
      </c>
      <c r="O191" s="54">
        <v>0.92173292436296173</v>
      </c>
      <c r="P191" s="54">
        <v>17.731244410808639</v>
      </c>
      <c r="Q191" s="54">
        <v>12.074985646993383</v>
      </c>
      <c r="R191" s="55">
        <v>7.7680782682796601E-2</v>
      </c>
      <c r="S191" s="54">
        <v>1.7167359222576923</v>
      </c>
      <c r="T191" s="54">
        <v>1.3809956306624951</v>
      </c>
      <c r="U191" s="54">
        <v>0.66731690518295117</v>
      </c>
      <c r="V191" s="54">
        <v>2.5664745385117649</v>
      </c>
      <c r="W191" s="54">
        <v>0.13958812915164373</v>
      </c>
      <c r="X191" s="54">
        <f t="shared" si="14"/>
        <v>2.4647999298568424</v>
      </c>
      <c r="Y191" s="54"/>
      <c r="Z191" s="56">
        <v>227.26608930214206</v>
      </c>
      <c r="AA191" s="56">
        <v>117.69894030685367</v>
      </c>
      <c r="AB191" s="56">
        <f t="shared" si="15"/>
        <v>601.60425914170605</v>
      </c>
      <c r="AC191" s="56">
        <f t="shared" si="16"/>
        <v>609.19190912489501</v>
      </c>
      <c r="AD191" s="56">
        <v>138.11981467243766</v>
      </c>
      <c r="AE191" s="56">
        <v>187.38236872784455</v>
      </c>
    </row>
    <row r="192" spans="1:31" ht="17" customHeight="1" x14ac:dyDescent="0.2">
      <c r="A192" s="119"/>
      <c r="B192" s="154"/>
      <c r="C192" s="124"/>
      <c r="D192" s="142"/>
      <c r="E192" s="133" t="s">
        <v>37</v>
      </c>
      <c r="G192" s="21">
        <v>188</v>
      </c>
      <c r="H192" s="19">
        <v>180.91</v>
      </c>
      <c r="I192" s="19">
        <f t="shared" si="13"/>
        <v>-9.710000000000008</v>
      </c>
      <c r="J192" s="19">
        <v>1.4456469545454544</v>
      </c>
      <c r="K192" s="19">
        <v>1.3650103744624502</v>
      </c>
      <c r="L192" s="19">
        <v>-25.390546487999998</v>
      </c>
      <c r="M192" s="19"/>
      <c r="N192" s="19">
        <v>39.401371153724291</v>
      </c>
      <c r="O192" s="19">
        <v>0.70809022146772538</v>
      </c>
      <c r="P192" s="19">
        <v>15.301375116603104</v>
      </c>
      <c r="Q192" s="19">
        <v>10.022447207121505</v>
      </c>
      <c r="R192" s="20">
        <v>3.7330299277572213E-2</v>
      </c>
      <c r="S192" s="19">
        <v>1.5297479939116085</v>
      </c>
      <c r="T192" s="19">
        <v>3.1252192185188346</v>
      </c>
      <c r="U192" s="19">
        <v>0.626740991808174</v>
      </c>
      <c r="V192" s="19">
        <v>2.3583803546203903</v>
      </c>
      <c r="W192" s="19">
        <v>0.17059378983277623</v>
      </c>
      <c r="X192" s="19">
        <f t="shared" si="14"/>
        <v>5.5778888358228587</v>
      </c>
      <c r="Y192" s="19"/>
      <c r="Z192" s="21">
        <v>327.41224895129545</v>
      </c>
      <c r="AA192" s="21">
        <v>88.841791085480224</v>
      </c>
      <c r="AB192" s="21">
        <f t="shared" si="15"/>
        <v>289.1071158761074</v>
      </c>
      <c r="AC192" s="21">
        <f t="shared" si="16"/>
        <v>744.50712352610037</v>
      </c>
      <c r="AD192" s="21">
        <v>147.92483840024065</v>
      </c>
      <c r="AE192" s="21">
        <v>159.94494027032451</v>
      </c>
    </row>
    <row r="193" spans="1:146" ht="17" customHeight="1" x14ac:dyDescent="0.2">
      <c r="A193" s="119"/>
      <c r="B193" s="154"/>
      <c r="C193" s="124"/>
      <c r="D193" s="142"/>
      <c r="E193" s="134"/>
      <c r="G193" s="103">
        <v>189</v>
      </c>
      <c r="H193" s="8">
        <v>181.11</v>
      </c>
      <c r="I193" s="8">
        <f t="shared" si="13"/>
        <v>-9.910000000000025</v>
      </c>
      <c r="J193" s="8">
        <v>1.0546927220393674</v>
      </c>
      <c r="K193" s="8">
        <v>1.0294596931713058</v>
      </c>
      <c r="L193" s="8">
        <v>-25.666512986999997</v>
      </c>
      <c r="N193" s="12">
        <v>57.256211631086394</v>
      </c>
      <c r="O193" s="12">
        <v>1.0189879946319984</v>
      </c>
      <c r="P193" s="12">
        <v>19.388173579867644</v>
      </c>
      <c r="Q193" s="12">
        <v>5.086315487501043</v>
      </c>
      <c r="R193" s="9">
        <v>3.3077750507179565E-2</v>
      </c>
      <c r="S193" s="12">
        <v>1.6988768328448962</v>
      </c>
      <c r="T193" s="12">
        <v>1.340460642066148</v>
      </c>
      <c r="U193" s="12">
        <v>0.89180585720462446</v>
      </c>
      <c r="V193" s="12">
        <v>2.7485326230474758</v>
      </c>
      <c r="W193" s="12">
        <v>0.14230533566755524</v>
      </c>
      <c r="X193" s="12">
        <f t="shared" si="14"/>
        <v>2.3924531136680796</v>
      </c>
      <c r="Y193" s="12"/>
      <c r="Z193" s="10">
        <v>305.23994027454637</v>
      </c>
      <c r="AA193" s="10">
        <v>124.79818388294116</v>
      </c>
      <c r="AB193" s="10">
        <f t="shared" si="15"/>
        <v>256.17295424538764</v>
      </c>
      <c r="AC193" s="10">
        <f t="shared" si="16"/>
        <v>621.05036897370121</v>
      </c>
      <c r="AD193" s="10">
        <v>139.71490066484824</v>
      </c>
      <c r="AE193" s="10">
        <v>237.09689725016938</v>
      </c>
    </row>
    <row r="194" spans="1:146" ht="17" customHeight="1" x14ac:dyDescent="0.2">
      <c r="A194" s="119"/>
      <c r="B194" s="154"/>
      <c r="C194" s="124"/>
      <c r="D194" s="142"/>
      <c r="E194" s="134"/>
      <c r="G194" s="103">
        <v>190</v>
      </c>
      <c r="H194" s="8">
        <v>181.31</v>
      </c>
      <c r="I194" s="8">
        <f t="shared" si="13"/>
        <v>-10.110000000000014</v>
      </c>
      <c r="J194" s="8">
        <v>1.1276600947589901</v>
      </c>
      <c r="K194" s="8">
        <v>1.1017083263622252</v>
      </c>
      <c r="L194" s="8">
        <v>-25.907351987999998</v>
      </c>
      <c r="N194" s="12">
        <v>57.236639980756294</v>
      </c>
      <c r="O194" s="12">
        <v>1.0576231500833373</v>
      </c>
      <c r="P194" s="12">
        <v>20.375964153358069</v>
      </c>
      <c r="Q194" s="12">
        <v>5.5431767513166772</v>
      </c>
      <c r="R194" s="9">
        <v>3.1195010515272039E-2</v>
      </c>
      <c r="S194" s="12">
        <v>1.7664123218599879</v>
      </c>
      <c r="T194" s="12">
        <v>1.2894347680647156</v>
      </c>
      <c r="U194" s="12">
        <v>0.83320319071673454</v>
      </c>
      <c r="V194" s="12">
        <v>2.9023591631522274</v>
      </c>
      <c r="W194" s="12">
        <v>0.10726324328387667</v>
      </c>
      <c r="X194" s="12">
        <f t="shared" si="14"/>
        <v>2.301382173349984</v>
      </c>
      <c r="Y194" s="12"/>
      <c r="Z194" s="10">
        <v>310.16270705374859</v>
      </c>
      <c r="AA194" s="10">
        <v>131.2156025187426</v>
      </c>
      <c r="AB194" s="10">
        <f t="shared" si="15"/>
        <v>241.59194258626036</v>
      </c>
      <c r="AC194" s="10">
        <f t="shared" si="16"/>
        <v>468.11931897192738</v>
      </c>
      <c r="AD194" s="10">
        <v>150.68902365233879</v>
      </c>
      <c r="AE194" s="10">
        <v>217.52714960857668</v>
      </c>
    </row>
    <row r="195" spans="1:146" ht="17" customHeight="1" x14ac:dyDescent="0.2">
      <c r="A195" s="119"/>
      <c r="B195" s="154"/>
      <c r="C195" s="124"/>
      <c r="D195" s="142"/>
      <c r="E195" s="134"/>
      <c r="G195" s="103">
        <v>191</v>
      </c>
      <c r="H195" s="8">
        <v>181.51</v>
      </c>
      <c r="I195" s="8">
        <f t="shared" si="13"/>
        <v>-10.310000000000002</v>
      </c>
      <c r="J195" s="8">
        <v>1.1583859010316875</v>
      </c>
      <c r="K195" s="8">
        <v>1.1332519860930237</v>
      </c>
      <c r="L195" s="8">
        <v>-25.743819332999998</v>
      </c>
      <c r="N195" s="12">
        <v>58.645684495874946</v>
      </c>
      <c r="O195" s="12">
        <v>1.0402758283155669</v>
      </c>
      <c r="P195" s="12">
        <v>19.904580885303357</v>
      </c>
      <c r="Q195" s="12">
        <v>5.2334579395402177</v>
      </c>
      <c r="R195" s="9">
        <v>3.2133880383438257E-2</v>
      </c>
      <c r="S195" s="12">
        <v>1.7610892506572349</v>
      </c>
      <c r="T195" s="12">
        <v>1.2156750668338832</v>
      </c>
      <c r="U195" s="12">
        <v>0.92855527177745889</v>
      </c>
      <c r="V195" s="12">
        <v>2.7661129336449992</v>
      </c>
      <c r="W195" s="12">
        <v>0.10991192635457907</v>
      </c>
      <c r="X195" s="12">
        <f t="shared" si="14"/>
        <v>2.169735915835902</v>
      </c>
      <c r="Y195" s="12"/>
      <c r="Z195" s="10">
        <v>311.83170891950192</v>
      </c>
      <c r="AA195" s="10">
        <v>125.44730361924876</v>
      </c>
      <c r="AB195" s="10">
        <f t="shared" si="15"/>
        <v>248.86308600116442</v>
      </c>
      <c r="AC195" s="10">
        <f t="shared" si="16"/>
        <v>479.67872811591752</v>
      </c>
      <c r="AD195" s="10">
        <v>144.23484835612791</v>
      </c>
      <c r="AE195" s="10">
        <v>236.38325173407171</v>
      </c>
    </row>
    <row r="196" spans="1:146" ht="17" customHeight="1" x14ac:dyDescent="0.2">
      <c r="A196" s="119"/>
      <c r="B196" s="154"/>
      <c r="C196" s="124"/>
      <c r="D196" s="142"/>
      <c r="E196" s="134"/>
      <c r="G196" s="103">
        <v>192</v>
      </c>
      <c r="H196" s="8">
        <v>181.71</v>
      </c>
      <c r="I196" s="8">
        <f t="shared" si="13"/>
        <v>-10.510000000000019</v>
      </c>
      <c r="J196" s="8">
        <v>1.409326404908698</v>
      </c>
      <c r="K196" s="8">
        <v>1.3889329154834733</v>
      </c>
      <c r="L196" s="8">
        <v>-26.086742354999998</v>
      </c>
      <c r="N196" s="12">
        <v>56.133394197850912</v>
      </c>
      <c r="O196" s="12">
        <v>1.0730301695623179</v>
      </c>
      <c r="P196" s="12">
        <v>21.1649893818695</v>
      </c>
      <c r="Q196" s="12">
        <v>5.6031805047890915</v>
      </c>
      <c r="R196" s="9">
        <v>3.1771180807609933E-2</v>
      </c>
      <c r="S196" s="12">
        <v>1.8791615383141569</v>
      </c>
      <c r="T196" s="12">
        <v>0.81075677169559501</v>
      </c>
      <c r="U196" s="12">
        <v>0.82977545232058025</v>
      </c>
      <c r="V196" s="12">
        <v>3.0124158353356978</v>
      </c>
      <c r="W196" s="12">
        <v>0.13098459913121716</v>
      </c>
      <c r="X196" s="12">
        <f t="shared" si="14"/>
        <v>1.4470380569181143</v>
      </c>
      <c r="Y196" s="12"/>
      <c r="Z196" s="10">
        <v>300.42557848314317</v>
      </c>
      <c r="AA196" s="10">
        <v>136.19363166820713</v>
      </c>
      <c r="AB196" s="10">
        <f t="shared" si="15"/>
        <v>246.05413374719166</v>
      </c>
      <c r="AC196" s="10">
        <f t="shared" si="16"/>
        <v>571.64429737444925</v>
      </c>
      <c r="AD196" s="10">
        <v>156.14809017433751</v>
      </c>
      <c r="AE196" s="10">
        <v>195.84223018912084</v>
      </c>
    </row>
    <row r="197" spans="1:146" ht="17" customHeight="1" x14ac:dyDescent="0.2">
      <c r="A197" s="119"/>
      <c r="B197" s="154"/>
      <c r="C197" s="124"/>
      <c r="D197" s="142"/>
      <c r="E197" s="134"/>
      <c r="G197" s="103">
        <v>193</v>
      </c>
      <c r="H197" s="8">
        <v>181.79</v>
      </c>
      <c r="I197" s="8">
        <f t="shared" ref="I197:I259" si="17">171.2-H197</f>
        <v>-10.590000000000003</v>
      </c>
      <c r="J197" s="8">
        <v>1.6325529188481673</v>
      </c>
      <c r="K197" s="8">
        <v>1.6130139936077321</v>
      </c>
      <c r="L197" s="8">
        <v>-25.688638226000002</v>
      </c>
      <c r="N197" s="12">
        <v>55.586156885663108</v>
      </c>
      <c r="O197" s="12">
        <v>1.0719463886253024</v>
      </c>
      <c r="P197" s="12">
        <v>21.245743974127688</v>
      </c>
      <c r="Q197" s="12">
        <v>5.9502685213009698</v>
      </c>
      <c r="R197" s="9">
        <v>3.4097238605717145E-2</v>
      </c>
      <c r="S197" s="12">
        <v>1.8927762757970046</v>
      </c>
      <c r="T197" s="12">
        <v>0.67056986875389157</v>
      </c>
      <c r="U197" s="12">
        <v>0.86404664562101718</v>
      </c>
      <c r="V197" s="12">
        <v>3.0224762243250791</v>
      </c>
      <c r="W197" s="12">
        <v>0.1146967049630903</v>
      </c>
      <c r="X197" s="12">
        <f t="shared" ref="X197:X259" si="18">T197/(56.0774/100.0869)</f>
        <v>1.1968325813426421</v>
      </c>
      <c r="Y197" s="12"/>
      <c r="Z197" s="10">
        <v>282.23154156925455</v>
      </c>
      <c r="AA197" s="10">
        <v>116.5627159871439</v>
      </c>
      <c r="AB197" s="10">
        <f t="shared" ref="AB197:AB259" si="19">(R197*0.774457)*10000</f>
        <v>264.06845118867881</v>
      </c>
      <c r="AC197" s="10">
        <f t="shared" ref="AC197:AC259" si="20">(W197*0.436421)*10000</f>
        <v>500.56050676696827</v>
      </c>
      <c r="AD197" s="10">
        <v>181.24640561158358</v>
      </c>
      <c r="AE197" s="10">
        <v>146.51524234600762</v>
      </c>
    </row>
    <row r="198" spans="1:146" ht="17" customHeight="1" x14ac:dyDescent="0.2">
      <c r="A198" s="119"/>
      <c r="B198" s="154"/>
      <c r="C198" s="124"/>
      <c r="D198" s="142"/>
      <c r="E198" s="134"/>
      <c r="G198" s="103">
        <v>194</v>
      </c>
      <c r="H198" s="8">
        <v>182.29</v>
      </c>
      <c r="I198" s="8">
        <f t="shared" si="17"/>
        <v>-11.090000000000003</v>
      </c>
      <c r="J198" s="8">
        <v>1.3476145253658534</v>
      </c>
      <c r="K198" s="8">
        <v>1.3330391626299924</v>
      </c>
      <c r="L198" s="8">
        <v>-25.745801546999999</v>
      </c>
      <c r="N198" s="12">
        <v>53.990897917291939</v>
      </c>
      <c r="O198" s="12">
        <v>1.0515514895942293</v>
      </c>
      <c r="P198" s="12">
        <v>20.954198776843388</v>
      </c>
      <c r="Q198" s="12">
        <v>6.668003472430275</v>
      </c>
      <c r="R198" s="9">
        <v>2.867844270458304E-2</v>
      </c>
      <c r="S198" s="12">
        <v>1.8279004335342066</v>
      </c>
      <c r="T198" s="12">
        <v>0.60598841271483173</v>
      </c>
      <c r="U198" s="12">
        <v>0.79666197273688955</v>
      </c>
      <c r="V198" s="12">
        <v>3.1102623146698551</v>
      </c>
      <c r="W198" s="12">
        <v>0.13843462074421625</v>
      </c>
      <c r="X198" s="12">
        <f t="shared" si="18"/>
        <v>1.0815676487238728</v>
      </c>
      <c r="Y198" s="12"/>
      <c r="Z198" s="10">
        <v>290.57088784406568</v>
      </c>
      <c r="AA198" s="10">
        <v>121.72890660667447</v>
      </c>
      <c r="AB198" s="10">
        <f t="shared" si="19"/>
        <v>222.10220701663266</v>
      </c>
      <c r="AC198" s="10">
        <f t="shared" si="20"/>
        <v>604.15775619811598</v>
      </c>
      <c r="AD198" s="10">
        <v>141.48410389577887</v>
      </c>
      <c r="AE198" s="10">
        <v>194.32198175299825</v>
      </c>
    </row>
    <row r="199" spans="1:146" ht="17" customHeight="1" x14ac:dyDescent="0.2">
      <c r="A199" s="119"/>
      <c r="B199" s="154"/>
      <c r="C199" s="124"/>
      <c r="D199" s="142"/>
      <c r="E199" s="134"/>
      <c r="G199" s="103">
        <v>195</v>
      </c>
      <c r="H199" s="8">
        <v>182.79</v>
      </c>
      <c r="I199" s="8">
        <f t="shared" si="17"/>
        <v>-11.590000000000003</v>
      </c>
      <c r="J199" s="8">
        <v>1.4076534493740389</v>
      </c>
      <c r="K199" s="8">
        <v>1.3663335677911668</v>
      </c>
      <c r="L199" s="8">
        <v>-26.16107538</v>
      </c>
      <c r="N199" s="12">
        <v>48.012258235625417</v>
      </c>
      <c r="O199" s="12">
        <v>0.97086980892196451</v>
      </c>
      <c r="P199" s="12">
        <v>19.954368716070583</v>
      </c>
      <c r="Q199" s="12">
        <v>6.8485643171746142</v>
      </c>
      <c r="R199" s="9">
        <v>4.2503976065228766E-2</v>
      </c>
      <c r="S199" s="12">
        <v>1.9643025807497618</v>
      </c>
      <c r="T199" s="12">
        <v>1.6446517478151117</v>
      </c>
      <c r="U199" s="12">
        <v>0.71448836671825611</v>
      </c>
      <c r="V199" s="12">
        <v>2.9700501106090571</v>
      </c>
      <c r="W199" s="12">
        <v>0.40674968751641888</v>
      </c>
      <c r="X199" s="12">
        <f t="shared" si="18"/>
        <v>2.9353731631351727</v>
      </c>
      <c r="Y199" s="12"/>
      <c r="Z199" s="10">
        <v>251.55448791410754</v>
      </c>
      <c r="AA199" s="10">
        <v>121.5537687243429</v>
      </c>
      <c r="AB199" s="10">
        <f t="shared" si="19"/>
        <v>329.1750179154887</v>
      </c>
      <c r="AC199" s="10">
        <f t="shared" si="20"/>
        <v>1775.1410537560305</v>
      </c>
      <c r="AD199" s="10">
        <v>157.11276793546736</v>
      </c>
      <c r="AE199" s="10">
        <v>153.50053514458401</v>
      </c>
    </row>
    <row r="200" spans="1:146" ht="17" customHeight="1" x14ac:dyDescent="0.2">
      <c r="A200" s="119"/>
      <c r="B200" s="154"/>
      <c r="C200" s="124"/>
      <c r="D200" s="142"/>
      <c r="E200" s="134"/>
      <c r="G200" s="103">
        <v>196</v>
      </c>
      <c r="H200" s="8">
        <v>182.88</v>
      </c>
      <c r="I200" s="8">
        <f t="shared" si="17"/>
        <v>-11.680000000000007</v>
      </c>
      <c r="J200" s="8">
        <v>1.4388246839378238</v>
      </c>
      <c r="K200" s="8">
        <v>1.422151535005123</v>
      </c>
      <c r="L200" s="8">
        <v>-25.390546487999998</v>
      </c>
      <c r="N200" s="12">
        <v>55.068230996035567</v>
      </c>
      <c r="O200" s="12">
        <v>1.1034353482835557</v>
      </c>
      <c r="P200" s="12">
        <v>21.984706714000499</v>
      </c>
      <c r="Q200" s="12">
        <v>6.0070742010017453</v>
      </c>
      <c r="R200" s="9">
        <v>3.0846614008541457E-2</v>
      </c>
      <c r="S200" s="12">
        <v>1.9251550991721029</v>
      </c>
      <c r="T200" s="12">
        <v>0.64926259208233716</v>
      </c>
      <c r="U200" s="12">
        <v>0.78670459854982655</v>
      </c>
      <c r="V200" s="12">
        <v>3.3483492898075959</v>
      </c>
      <c r="W200" s="12">
        <v>0.13335134444833827</v>
      </c>
      <c r="X200" s="12">
        <f t="shared" si="18"/>
        <v>1.1588033704751945</v>
      </c>
      <c r="Y200" s="12"/>
      <c r="Z200" s="10">
        <v>290.20957893872173</v>
      </c>
      <c r="AA200" s="10">
        <v>130.97490149907904</v>
      </c>
      <c r="AB200" s="10">
        <f t="shared" si="19"/>
        <v>238.89376145212992</v>
      </c>
      <c r="AC200" s="10">
        <f t="shared" si="20"/>
        <v>581.97327095488231</v>
      </c>
      <c r="AD200" s="10">
        <v>155.83565397344412</v>
      </c>
      <c r="AE200" s="10">
        <v>199.65956456000512</v>
      </c>
    </row>
    <row r="201" spans="1:146" ht="17" customHeight="1" x14ac:dyDescent="0.2">
      <c r="A201" s="119"/>
      <c r="B201" s="154"/>
      <c r="C201" s="124"/>
      <c r="D201" s="142"/>
      <c r="E201" s="134"/>
      <c r="F201" s="57" t="s">
        <v>61</v>
      </c>
      <c r="G201" s="21">
        <v>197</v>
      </c>
      <c r="H201" s="19">
        <v>183.38</v>
      </c>
      <c r="I201" s="19">
        <f t="shared" si="17"/>
        <v>-12.180000000000007</v>
      </c>
      <c r="J201" s="19">
        <v>1.2603925104951956</v>
      </c>
      <c r="K201" s="19">
        <v>1.1702757124612797</v>
      </c>
      <c r="L201" s="19">
        <v>-26.103591173999998</v>
      </c>
      <c r="M201" s="19"/>
      <c r="N201" s="19">
        <v>53.86856293690002</v>
      </c>
      <c r="O201" s="19">
        <v>0.99023183096124212</v>
      </c>
      <c r="P201" s="19">
        <v>20.115615413749161</v>
      </c>
      <c r="Q201" s="19">
        <v>9.8787014626438179</v>
      </c>
      <c r="R201" s="20">
        <v>5.6985165422178644E-2</v>
      </c>
      <c r="S201" s="19">
        <v>1.7909003965348451</v>
      </c>
      <c r="T201" s="19">
        <v>4.0059965413619594</v>
      </c>
      <c r="U201" s="19">
        <v>0.86215799512020574</v>
      </c>
      <c r="V201" s="19">
        <v>2.5940640661549561</v>
      </c>
      <c r="W201" s="19">
        <v>0.10192269970999795</v>
      </c>
      <c r="X201" s="19">
        <f t="shared" si="18"/>
        <v>7.1498995180882199</v>
      </c>
      <c r="Y201" s="19"/>
      <c r="Z201" s="21">
        <v>266.74066123086777</v>
      </c>
      <c r="AA201" s="21">
        <v>148.26049727230503</v>
      </c>
      <c r="AB201" s="21">
        <f t="shared" si="19"/>
        <v>441.32560257364202</v>
      </c>
      <c r="AC201" s="21">
        <f t="shared" si="20"/>
        <v>444.81206530137018</v>
      </c>
      <c r="AD201" s="21">
        <v>174.81467532655154</v>
      </c>
      <c r="AE201" s="21">
        <v>206.46872736343369</v>
      </c>
    </row>
    <row r="202" spans="1:146" ht="17" customHeight="1" x14ac:dyDescent="0.2">
      <c r="A202" s="119"/>
      <c r="B202" s="154"/>
      <c r="C202" s="124"/>
      <c r="D202" s="142"/>
      <c r="E202" s="134"/>
      <c r="F202" s="57" t="s">
        <v>61</v>
      </c>
      <c r="G202" s="21">
        <v>198</v>
      </c>
      <c r="H202" s="19">
        <v>183.88</v>
      </c>
      <c r="I202" s="19">
        <f t="shared" si="17"/>
        <v>-12.680000000000007</v>
      </c>
      <c r="J202" s="19">
        <v>2.4585858561849712</v>
      </c>
      <c r="K202" s="19">
        <v>2.4353073869682085</v>
      </c>
      <c r="L202" s="19">
        <v>-27.159120128999998</v>
      </c>
      <c r="M202" s="19"/>
      <c r="N202" s="19">
        <v>52.178795755881175</v>
      </c>
      <c r="O202" s="19">
        <v>0.95762997204083578</v>
      </c>
      <c r="P202" s="19">
        <v>18.332208824178863</v>
      </c>
      <c r="Q202" s="19">
        <v>9.4843703535987096</v>
      </c>
      <c r="R202" s="20">
        <v>4.7177243482405096E-2</v>
      </c>
      <c r="S202" s="19">
        <v>1.6550111900605649</v>
      </c>
      <c r="T202" s="19">
        <v>0.53049301579341568</v>
      </c>
      <c r="U202" s="19">
        <v>0.86124117758468388</v>
      </c>
      <c r="V202" s="19">
        <v>2.4226475987318814</v>
      </c>
      <c r="W202" s="19">
        <v>0.11596481389501116</v>
      </c>
      <c r="X202" s="19">
        <f t="shared" si="18"/>
        <v>0.94682352288825844</v>
      </c>
      <c r="Y202" s="19"/>
      <c r="Z202" s="21">
        <v>319.43160603559346</v>
      </c>
      <c r="AA202" s="21">
        <v>145.07104921569626</v>
      </c>
      <c r="AB202" s="21">
        <f t="shared" si="19"/>
        <v>365.36746455653002</v>
      </c>
      <c r="AC202" s="21">
        <f t="shared" si="20"/>
        <v>506.09480044874664</v>
      </c>
      <c r="AD202" s="21">
        <v>148.44019449067704</v>
      </c>
      <c r="AE202" s="21">
        <v>234.17647247512755</v>
      </c>
    </row>
    <row r="203" spans="1:146" ht="17" customHeight="1" x14ac:dyDescent="0.2">
      <c r="A203" s="119"/>
      <c r="B203" s="154"/>
      <c r="C203" s="124"/>
      <c r="D203" s="142"/>
      <c r="E203" s="134"/>
      <c r="G203" s="103">
        <v>199</v>
      </c>
      <c r="H203" s="8">
        <v>184.01</v>
      </c>
      <c r="I203" s="8">
        <f t="shared" si="17"/>
        <v>-12.810000000000002</v>
      </c>
      <c r="J203" s="8">
        <v>1.9043578651685391</v>
      </c>
      <c r="K203" s="8">
        <v>1.8911706772564634</v>
      </c>
      <c r="L203" s="8">
        <v>-26.395739557999999</v>
      </c>
      <c r="N203" s="12">
        <v>53.786327823910824</v>
      </c>
      <c r="O203" s="12">
        <v>1.0748972589785193</v>
      </c>
      <c r="P203" s="12">
        <v>21.323563146074438</v>
      </c>
      <c r="Q203" s="12">
        <v>7.1308473172748661</v>
      </c>
      <c r="R203" s="9">
        <v>4.158534472670733E-2</v>
      </c>
      <c r="S203" s="12">
        <v>1.8626133500773063</v>
      </c>
      <c r="T203" s="12">
        <v>0.38798439862752881</v>
      </c>
      <c r="U203" s="12">
        <v>0.82367134922031682</v>
      </c>
      <c r="V203" s="12">
        <v>3.0098370438567703</v>
      </c>
      <c r="W203" s="12">
        <v>0.12979046077425838</v>
      </c>
      <c r="X203" s="12">
        <f t="shared" si="18"/>
        <v>0.69247425356727699</v>
      </c>
      <c r="Y203" s="12"/>
      <c r="Z203" s="10">
        <v>301.55226309731989</v>
      </c>
      <c r="AA203" s="10">
        <v>116.87235092182713</v>
      </c>
      <c r="AB203" s="10">
        <f t="shared" si="19"/>
        <v>322.06061321011578</v>
      </c>
      <c r="AC203" s="10">
        <f t="shared" si="20"/>
        <v>566.43282681562619</v>
      </c>
      <c r="AD203" s="10">
        <v>172.93376460501108</v>
      </c>
      <c r="AE203" s="10">
        <v>133.74121487941071</v>
      </c>
    </row>
    <row r="204" spans="1:146" ht="17" customHeight="1" x14ac:dyDescent="0.2">
      <c r="A204" s="119"/>
      <c r="B204" s="154"/>
      <c r="C204" s="124"/>
      <c r="D204" s="142"/>
      <c r="E204" s="134"/>
      <c r="G204" s="103">
        <v>200</v>
      </c>
      <c r="H204" s="8">
        <v>184.51</v>
      </c>
      <c r="I204" s="8">
        <f t="shared" si="17"/>
        <v>-13.310000000000002</v>
      </c>
      <c r="J204" s="8">
        <v>1.27</v>
      </c>
      <c r="K204" s="8">
        <v>1.262272854667964</v>
      </c>
      <c r="L204" s="8">
        <v>-26.17</v>
      </c>
      <c r="N204" s="12">
        <v>56.847517821517471</v>
      </c>
      <c r="O204" s="12">
        <v>1.120585412314087</v>
      </c>
      <c r="P204" s="12">
        <v>21.868244159399271</v>
      </c>
      <c r="Q204" s="12">
        <v>5.5685326830754454</v>
      </c>
      <c r="R204" s="9">
        <v>2.586799486121456E-2</v>
      </c>
      <c r="S204" s="12">
        <v>1.8307313940884904</v>
      </c>
      <c r="T204" s="12">
        <v>0.3408992071265754</v>
      </c>
      <c r="U204" s="12">
        <v>0.88462900391114685</v>
      </c>
      <c r="V204" s="12">
        <v>3.0875369361836889</v>
      </c>
      <c r="W204" s="12">
        <v>0.10029540576788232</v>
      </c>
      <c r="X204" s="12">
        <f t="shared" si="18"/>
        <v>0.6084366403177901</v>
      </c>
      <c r="Y204" s="12"/>
      <c r="Z204" s="10">
        <v>293.05309087494743</v>
      </c>
      <c r="AA204" s="10">
        <v>147.80068142452899</v>
      </c>
      <c r="AB204" s="10">
        <f t="shared" si="19"/>
        <v>200.33649696231643</v>
      </c>
      <c r="AC204" s="10">
        <f t="shared" si="20"/>
        <v>437.71021280624967</v>
      </c>
      <c r="AD204" s="10">
        <v>148.41703384782076</v>
      </c>
      <c r="AE204" s="10">
        <v>224.07444837877324</v>
      </c>
    </row>
    <row r="205" spans="1:146" s="14" customFormat="1" ht="17" customHeight="1" thickBot="1" x14ac:dyDescent="0.25">
      <c r="A205" s="119"/>
      <c r="B205" s="154"/>
      <c r="C205" s="124"/>
      <c r="D205" s="142"/>
      <c r="E205" s="134"/>
      <c r="F205" s="7"/>
      <c r="G205" s="103">
        <v>201</v>
      </c>
      <c r="H205" s="8">
        <v>184.91</v>
      </c>
      <c r="I205" s="8">
        <f t="shared" si="17"/>
        <v>-13.710000000000008</v>
      </c>
      <c r="J205" s="8">
        <v>0.95</v>
      </c>
      <c r="K205" s="8">
        <v>0.91626082172301759</v>
      </c>
      <c r="L205" s="8">
        <v>-26.91</v>
      </c>
      <c r="M205" s="8"/>
      <c r="N205" s="12">
        <v>62.216937300781268</v>
      </c>
      <c r="O205" s="12">
        <v>0.97505398841195801</v>
      </c>
      <c r="P205" s="12">
        <v>16.588201092543216</v>
      </c>
      <c r="Q205" s="12">
        <v>4.37619701665432</v>
      </c>
      <c r="R205" s="9">
        <v>3.6681556012349147E-2</v>
      </c>
      <c r="S205" s="12">
        <v>1.3800122972462285</v>
      </c>
      <c r="T205" s="12">
        <v>1.9898554428934432</v>
      </c>
      <c r="U205" s="12">
        <v>1.1603141268113852</v>
      </c>
      <c r="V205" s="12">
        <v>1.9307757651753104</v>
      </c>
      <c r="W205" s="12">
        <v>9.6171077975224187E-2</v>
      </c>
      <c r="X205" s="12">
        <f t="shared" si="18"/>
        <v>3.5514924502086722</v>
      </c>
      <c r="Y205" s="12"/>
      <c r="Z205" s="10">
        <v>365.43828037569182</v>
      </c>
      <c r="AA205" s="10">
        <v>122.44567749972596</v>
      </c>
      <c r="AB205" s="10">
        <f t="shared" si="19"/>
        <v>284.08287824655883</v>
      </c>
      <c r="AC205" s="10">
        <f t="shared" si="20"/>
        <v>419.71078021025318</v>
      </c>
      <c r="AD205" s="10">
        <v>196.47824562881598</v>
      </c>
      <c r="AE205" s="10">
        <v>150.91523208299483</v>
      </c>
      <c r="AF205" s="101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</row>
    <row r="206" spans="1:146" ht="17" customHeight="1" thickBot="1" x14ac:dyDescent="0.25">
      <c r="A206" s="120"/>
      <c r="B206" s="154"/>
      <c r="C206" s="124"/>
      <c r="D206" s="142"/>
      <c r="E206" s="135"/>
      <c r="F206" s="60"/>
      <c r="G206" s="107">
        <v>202</v>
      </c>
      <c r="H206" s="31">
        <v>185.41</v>
      </c>
      <c r="I206" s="31">
        <f t="shared" si="17"/>
        <v>-14.210000000000008</v>
      </c>
      <c r="J206" s="31">
        <v>0.90792312962612376</v>
      </c>
      <c r="K206" s="31">
        <v>0.89940721948730518</v>
      </c>
      <c r="L206" s="31">
        <v>-27.990658902</v>
      </c>
      <c r="M206" s="31"/>
      <c r="N206" s="28">
        <v>61.899345798980256</v>
      </c>
      <c r="O206" s="28">
        <v>1.0373817734327488</v>
      </c>
      <c r="P206" s="28">
        <v>18.528088679805844</v>
      </c>
      <c r="Q206" s="28">
        <v>5.6402708665570538</v>
      </c>
      <c r="R206" s="29">
        <v>2.9661431672238458E-2</v>
      </c>
      <c r="S206" s="28">
        <v>1.5475903266549473</v>
      </c>
      <c r="T206" s="28">
        <v>0.52552408119941318</v>
      </c>
      <c r="U206" s="28">
        <v>1.132758282488239</v>
      </c>
      <c r="V206" s="28">
        <v>2.4124038300288668</v>
      </c>
      <c r="W206" s="28">
        <v>8.5253907325518005E-2</v>
      </c>
      <c r="X206" s="28">
        <f t="shared" si="18"/>
        <v>0.9379549722811249</v>
      </c>
      <c r="Y206" s="28"/>
      <c r="Z206" s="30">
        <v>326.77064889806331</v>
      </c>
      <c r="AA206" s="30">
        <v>118.04419490589969</v>
      </c>
      <c r="AB206" s="30">
        <f t="shared" si="19"/>
        <v>229.71503388586777</v>
      </c>
      <c r="AC206" s="30">
        <f t="shared" si="20"/>
        <v>372.06595488909892</v>
      </c>
      <c r="AD206" s="30">
        <v>176.83952394241646</v>
      </c>
      <c r="AE206" s="30">
        <v>137.89227877640633</v>
      </c>
    </row>
    <row r="207" spans="1:146" ht="17" customHeight="1" thickBot="1" x14ac:dyDescent="0.25">
      <c r="A207" s="121" t="s">
        <v>10</v>
      </c>
      <c r="B207" s="155"/>
      <c r="C207" s="125"/>
      <c r="D207" s="142"/>
      <c r="E207" s="133" t="s">
        <v>41</v>
      </c>
      <c r="F207" s="67" t="s">
        <v>74</v>
      </c>
      <c r="G207" s="70">
        <v>203</v>
      </c>
      <c r="H207" s="68">
        <v>185.75</v>
      </c>
      <c r="I207" s="68">
        <f t="shared" si="17"/>
        <v>-14.550000000000011</v>
      </c>
      <c r="J207" s="68">
        <v>1.64</v>
      </c>
      <c r="K207" s="68">
        <v>1.4945202282189556</v>
      </c>
      <c r="L207" s="68">
        <v>-29.64</v>
      </c>
      <c r="M207" s="68"/>
      <c r="N207" s="68">
        <v>51.152641494165877</v>
      </c>
      <c r="O207" s="68">
        <v>0.60545264134566357</v>
      </c>
      <c r="P207" s="68">
        <v>10.876092265777674</v>
      </c>
      <c r="Q207" s="68">
        <v>11.85788772317278</v>
      </c>
      <c r="R207" s="69">
        <v>0.16648601153204301</v>
      </c>
      <c r="S207" s="68">
        <v>2.2951558640991885</v>
      </c>
      <c r="T207" s="68">
        <v>4.9701488394843043</v>
      </c>
      <c r="U207" s="68">
        <v>1.1099227335265955</v>
      </c>
      <c r="V207" s="68">
        <v>1.1395591978640853</v>
      </c>
      <c r="W207" s="68">
        <v>0.62225595909536691</v>
      </c>
      <c r="X207" s="68">
        <f t="shared" si="18"/>
        <v>8.8707177915270972</v>
      </c>
      <c r="Y207" s="68"/>
      <c r="Z207" s="70">
        <v>238.88755828854289</v>
      </c>
      <c r="AA207" s="70">
        <v>108.23003742821976</v>
      </c>
      <c r="AB207" s="70">
        <f t="shared" si="19"/>
        <v>1289.3625703307143</v>
      </c>
      <c r="AC207" s="70">
        <f t="shared" si="20"/>
        <v>2715.6556792435908</v>
      </c>
      <c r="AD207" s="70">
        <v>117.44198420020295</v>
      </c>
      <c r="AE207" s="70">
        <v>162.55587247129034</v>
      </c>
    </row>
    <row r="208" spans="1:146" ht="17" customHeight="1" x14ac:dyDescent="0.2">
      <c r="A208" s="122"/>
      <c r="B208" s="124" t="s">
        <v>63</v>
      </c>
      <c r="C208" s="124" t="s">
        <v>62</v>
      </c>
      <c r="D208" s="142"/>
      <c r="E208" s="147"/>
      <c r="F208" s="49"/>
      <c r="G208" s="103">
        <v>204</v>
      </c>
      <c r="H208" s="8">
        <v>186.25</v>
      </c>
      <c r="I208" s="8">
        <f t="shared" si="17"/>
        <v>-15.050000000000011</v>
      </c>
      <c r="J208" s="8">
        <v>1.3773432012237763</v>
      </c>
      <c r="K208" s="8">
        <v>1.3623867434702435</v>
      </c>
      <c r="L208" s="8">
        <v>-28.017418790999997</v>
      </c>
      <c r="N208" s="12">
        <v>63.263777098275277</v>
      </c>
      <c r="O208" s="12">
        <v>0.9503450489268257</v>
      </c>
      <c r="P208" s="12">
        <v>16.082601764065696</v>
      </c>
      <c r="Q208" s="12">
        <v>5.4170735490665933</v>
      </c>
      <c r="R208" s="9">
        <v>3.2246470794944949E-2</v>
      </c>
      <c r="S208" s="12">
        <v>1.4354762182231486</v>
      </c>
      <c r="T208" s="12">
        <v>0.60841121447517021</v>
      </c>
      <c r="U208" s="12">
        <v>1.2084491159809001</v>
      </c>
      <c r="V208" s="12">
        <v>1.8141219346231072</v>
      </c>
      <c r="W208" s="12">
        <v>6.5694362068353565E-2</v>
      </c>
      <c r="X208" s="12">
        <f t="shared" si="18"/>
        <v>1.0858918634254606</v>
      </c>
      <c r="Y208" s="12"/>
      <c r="Z208" s="10">
        <v>595.80789984501087</v>
      </c>
      <c r="AA208" s="10">
        <v>145.52656224364483</v>
      </c>
      <c r="AB208" s="10">
        <f t="shared" si="19"/>
        <v>249.73505032440679</v>
      </c>
      <c r="AC208" s="10">
        <f t="shared" si="20"/>
        <v>286.70399188232932</v>
      </c>
      <c r="AD208" s="10">
        <v>96.961741504209911</v>
      </c>
      <c r="AE208" s="10">
        <v>224.6457188561142</v>
      </c>
    </row>
    <row r="209" spans="1:31" ht="17" customHeight="1" x14ac:dyDescent="0.2">
      <c r="A209" s="122"/>
      <c r="B209" s="124"/>
      <c r="C209" s="124"/>
      <c r="D209" s="142"/>
      <c r="E209" s="134"/>
      <c r="G209" s="103">
        <v>205</v>
      </c>
      <c r="H209" s="8">
        <v>186.83</v>
      </c>
      <c r="I209" s="8">
        <f t="shared" si="17"/>
        <v>-15.630000000000024</v>
      </c>
      <c r="J209" s="8">
        <v>0.85</v>
      </c>
      <c r="K209" s="8">
        <v>0.84681141795434456</v>
      </c>
      <c r="L209" s="8">
        <v>-26.11</v>
      </c>
      <c r="N209" s="12">
        <v>63.069596758462957</v>
      </c>
      <c r="O209" s="12">
        <v>1.0674045516636752</v>
      </c>
      <c r="P209" s="12">
        <v>18.253654063362696</v>
      </c>
      <c r="Q209" s="12">
        <v>5.0408286810952303</v>
      </c>
      <c r="R209" s="9">
        <v>2.7859028030849664E-2</v>
      </c>
      <c r="S209" s="12">
        <v>1.576735017958492</v>
      </c>
      <c r="T209" s="12">
        <v>0.21017899070066026</v>
      </c>
      <c r="U209" s="12">
        <v>1.1554290518603565</v>
      </c>
      <c r="V209" s="12">
        <v>2.2628056598710491</v>
      </c>
      <c r="W209" s="12">
        <v>8.0721037656507788E-2</v>
      </c>
      <c r="X209" s="12">
        <f t="shared" si="18"/>
        <v>0.37512729948888351</v>
      </c>
      <c r="Y209" s="12"/>
      <c r="Z209" s="10">
        <v>397.90763183989151</v>
      </c>
      <c r="AA209" s="10">
        <v>134.68492349185786</v>
      </c>
      <c r="AB209" s="10">
        <f t="shared" si="19"/>
        <v>215.75619271687737</v>
      </c>
      <c r="AC209" s="10">
        <f t="shared" si="20"/>
        <v>352.2835597509079</v>
      </c>
      <c r="AD209" s="10">
        <v>167.87253806597633</v>
      </c>
      <c r="AE209" s="10">
        <v>159.88797084584894</v>
      </c>
    </row>
    <row r="210" spans="1:31" ht="17" customHeight="1" x14ac:dyDescent="0.2">
      <c r="A210" s="122"/>
      <c r="B210" s="124"/>
      <c r="C210" s="124"/>
      <c r="D210" s="142"/>
      <c r="E210" s="134"/>
      <c r="G210" s="103">
        <v>206</v>
      </c>
      <c r="H210" s="8">
        <v>187.33</v>
      </c>
      <c r="I210" s="8">
        <f t="shared" si="17"/>
        <v>-16.130000000000024</v>
      </c>
      <c r="J210" s="8">
        <v>0.99842412337693209</v>
      </c>
      <c r="K210" s="8">
        <v>0.99328427160315558</v>
      </c>
      <c r="L210" s="8">
        <v>-26.905396736999997</v>
      </c>
      <c r="N210" s="12">
        <v>63.718049108082404</v>
      </c>
      <c r="O210" s="12">
        <v>1.0903599761794143</v>
      </c>
      <c r="P210" s="12">
        <v>19.150642575316986</v>
      </c>
      <c r="Q210" s="12">
        <v>5.0807088212723492</v>
      </c>
      <c r="R210" s="9">
        <v>3.0618566091765137E-2</v>
      </c>
      <c r="S210" s="12">
        <v>1.6700820770063332</v>
      </c>
      <c r="T210" s="12">
        <v>0.28843380596537527</v>
      </c>
      <c r="U210" s="12">
        <v>1.140964701337861</v>
      </c>
      <c r="V210" s="12">
        <v>2.4663153078764495</v>
      </c>
      <c r="W210" s="12">
        <v>9.3858270866713528E-2</v>
      </c>
      <c r="X210" s="12">
        <f t="shared" si="18"/>
        <v>0.51479643304211542</v>
      </c>
      <c r="Y210" s="12"/>
      <c r="Z210" s="10">
        <v>308.62434986877304</v>
      </c>
      <c r="AA210" s="10">
        <v>158.89664431044542</v>
      </c>
      <c r="AB210" s="10">
        <f t="shared" si="19"/>
        <v>237.12762839730152</v>
      </c>
      <c r="AC210" s="10">
        <f t="shared" si="20"/>
        <v>409.61720429921985</v>
      </c>
      <c r="AD210" s="10">
        <v>112.58703617750876</v>
      </c>
      <c r="AE210" s="10">
        <v>273.59951041279328</v>
      </c>
    </row>
    <row r="211" spans="1:31" ht="17" customHeight="1" x14ac:dyDescent="0.2">
      <c r="A211" s="122"/>
      <c r="B211" s="124"/>
      <c r="C211" s="124"/>
      <c r="D211" s="142"/>
      <c r="E211" s="134"/>
      <c r="G211" s="103">
        <v>207</v>
      </c>
      <c r="H211" s="8">
        <v>187.83</v>
      </c>
      <c r="I211" s="8">
        <f t="shared" si="17"/>
        <v>-16.630000000000024</v>
      </c>
      <c r="J211" s="8">
        <v>0.81145973222612588</v>
      </c>
      <c r="K211" s="8">
        <v>0.79872264227434664</v>
      </c>
      <c r="L211" s="8">
        <v>-26.741864081999999</v>
      </c>
      <c r="N211" s="12">
        <v>62.91133791519659</v>
      </c>
      <c r="O211" s="12">
        <v>0.9790469720537982</v>
      </c>
      <c r="P211" s="12">
        <v>17.749998413115449</v>
      </c>
      <c r="Q211" s="12">
        <v>5.2494041326502332</v>
      </c>
      <c r="R211" s="9">
        <v>3.6956105135395247E-2</v>
      </c>
      <c r="S211" s="12">
        <v>1.6207125675257368</v>
      </c>
      <c r="T211" s="12">
        <v>0.87945550984958076</v>
      </c>
      <c r="U211" s="12">
        <v>1.2088026326781112</v>
      </c>
      <c r="V211" s="12">
        <v>2.1557982957969322</v>
      </c>
      <c r="W211" s="12">
        <v>8.0327307889518931E-2</v>
      </c>
      <c r="X211" s="12">
        <f t="shared" si="18"/>
        <v>1.5696515114603034</v>
      </c>
      <c r="Y211" s="12"/>
      <c r="Z211" s="10">
        <v>290.75370260727232</v>
      </c>
      <c r="AA211" s="10">
        <v>114.03912561482628</v>
      </c>
      <c r="AB211" s="10">
        <f t="shared" si="19"/>
        <v>286.20914314842793</v>
      </c>
      <c r="AC211" s="10">
        <f t="shared" si="20"/>
        <v>350.56524036451742</v>
      </c>
      <c r="AD211" s="10">
        <v>196.72473036474318</v>
      </c>
      <c r="AE211" s="10">
        <v>130.16386237979987</v>
      </c>
    </row>
    <row r="212" spans="1:31" ht="17" customHeight="1" x14ac:dyDescent="0.2">
      <c r="A212" s="122"/>
      <c r="B212" s="124"/>
      <c r="C212" s="124"/>
      <c r="D212" s="142"/>
      <c r="E212" s="134"/>
      <c r="G212" s="103">
        <v>208</v>
      </c>
      <c r="H212" s="8">
        <v>187.88</v>
      </c>
      <c r="I212" s="8">
        <f t="shared" si="17"/>
        <v>-16.680000000000007</v>
      </c>
      <c r="J212" s="8">
        <v>0.84845141745313502</v>
      </c>
      <c r="K212" s="8">
        <v>0.84173728520089652</v>
      </c>
      <c r="L212" s="8">
        <v>-26.797366073999996</v>
      </c>
      <c r="N212" s="12">
        <v>56.048756182058263</v>
      </c>
      <c r="O212" s="12">
        <v>0.96242852796443934</v>
      </c>
      <c r="P212" s="12">
        <v>18.647462462852875</v>
      </c>
      <c r="Q212" s="12">
        <v>9.7580911738037699</v>
      </c>
      <c r="R212" s="9">
        <v>2.8164492001428412E-2</v>
      </c>
      <c r="S212" s="12">
        <v>1.5943340048513954</v>
      </c>
      <c r="T212" s="12">
        <v>0.44337739106151391</v>
      </c>
      <c r="U212" s="12">
        <v>0.99439919909156183</v>
      </c>
      <c r="V212" s="12">
        <v>2.2707921427669455</v>
      </c>
      <c r="W212" s="12">
        <v>7.7662770033875561E-2</v>
      </c>
      <c r="X212" s="12">
        <f t="shared" si="18"/>
        <v>0.79133962347460196</v>
      </c>
      <c r="Y212" s="12"/>
      <c r="Z212" s="10">
        <v>272.21645072386502</v>
      </c>
      <c r="AA212" s="10">
        <v>145.94445681133689</v>
      </c>
      <c r="AB212" s="10">
        <f t="shared" si="19"/>
        <v>218.12187981950242</v>
      </c>
      <c r="AC212" s="10">
        <f t="shared" si="20"/>
        <v>338.93663760954007</v>
      </c>
      <c r="AD212" s="10">
        <v>109.584084538654</v>
      </c>
      <c r="AE212" s="10">
        <v>244.0167647988867</v>
      </c>
    </row>
    <row r="213" spans="1:31" ht="17" customHeight="1" x14ac:dyDescent="0.2">
      <c r="A213" s="122"/>
      <c r="B213" s="124"/>
      <c r="C213" s="124"/>
      <c r="D213" s="142"/>
      <c r="E213" s="134"/>
      <c r="G213" s="103">
        <v>209</v>
      </c>
      <c r="H213" s="8">
        <v>188.38</v>
      </c>
      <c r="I213" s="8">
        <f t="shared" si="17"/>
        <v>-17.180000000000007</v>
      </c>
      <c r="J213" s="8">
        <v>0.87181762111650485</v>
      </c>
      <c r="K213" s="8">
        <v>0.86408240438766382</v>
      </c>
      <c r="L213" s="8">
        <v>-26.309741429999999</v>
      </c>
      <c r="N213" s="12">
        <v>61.137462905058982</v>
      </c>
      <c r="O213" s="12">
        <v>1.073425406646493</v>
      </c>
      <c r="P213" s="12">
        <v>17.992972552887448</v>
      </c>
      <c r="Q213" s="12">
        <v>5.1327630767918899</v>
      </c>
      <c r="R213" s="9">
        <v>3.2556304030478468E-2</v>
      </c>
      <c r="S213" s="12">
        <v>1.7431468537877457</v>
      </c>
      <c r="T213" s="12">
        <v>0.4971156954307519</v>
      </c>
      <c r="U213" s="12">
        <v>1.1573240683957911</v>
      </c>
      <c r="V213" s="12">
        <v>2.4311835205785517</v>
      </c>
      <c r="W213" s="12">
        <v>7.649941811400239E-2</v>
      </c>
      <c r="X213" s="12">
        <f t="shared" si="18"/>
        <v>0.88725170740812043</v>
      </c>
      <c r="Y213" s="12"/>
      <c r="Z213" s="10">
        <v>204.48168801270552</v>
      </c>
      <c r="AA213" s="10">
        <v>120.26756259766891</v>
      </c>
      <c r="AB213" s="10">
        <f t="shared" si="19"/>
        <v>252.1345755053226</v>
      </c>
      <c r="AC213" s="10">
        <f t="shared" si="20"/>
        <v>333.85952552731038</v>
      </c>
      <c r="AD213" s="10">
        <v>162.91977162622337</v>
      </c>
      <c r="AE213" s="10">
        <v>199.37576034771618</v>
      </c>
    </row>
    <row r="214" spans="1:31" ht="17" customHeight="1" x14ac:dyDescent="0.2">
      <c r="A214" s="122"/>
      <c r="B214" s="124"/>
      <c r="C214" s="124"/>
      <c r="D214" s="142"/>
      <c r="E214" s="134"/>
      <c r="G214" s="103">
        <v>210</v>
      </c>
      <c r="H214" s="8">
        <v>188.88</v>
      </c>
      <c r="I214" s="8">
        <f t="shared" si="17"/>
        <v>-17.680000000000007</v>
      </c>
      <c r="J214" s="8">
        <v>0.84342332280219778</v>
      </c>
      <c r="K214" s="8">
        <v>0.83765509978134278</v>
      </c>
      <c r="L214" s="8">
        <v>-26.252257223999997</v>
      </c>
      <c r="N214" s="12">
        <v>63.848837208693062</v>
      </c>
      <c r="O214" s="12">
        <v>1.0631023971511484</v>
      </c>
      <c r="P214" s="12">
        <v>17.932833350890956</v>
      </c>
      <c r="Q214" s="12">
        <v>5.1547205737135711</v>
      </c>
      <c r="R214" s="9">
        <v>2.9717094745033156E-2</v>
      </c>
      <c r="S214" s="12">
        <v>1.689502607477249</v>
      </c>
      <c r="T214" s="12">
        <v>0.38318373724152305</v>
      </c>
      <c r="U214" s="12">
        <v>1.1748121510087757</v>
      </c>
      <c r="V214" s="12">
        <v>2.3752560723130984</v>
      </c>
      <c r="W214" s="12">
        <v>8.7044728056194842E-2</v>
      </c>
      <c r="X214" s="12">
        <f t="shared" si="18"/>
        <v>0.68390603685118423</v>
      </c>
      <c r="Y214" s="12"/>
      <c r="Z214" s="10">
        <v>246.07851085869842</v>
      </c>
      <c r="AA214" s="10">
        <v>147.23896763671021</v>
      </c>
      <c r="AB214" s="10">
        <f t="shared" si="19"/>
        <v>230.1461204495414</v>
      </c>
      <c r="AC214" s="10">
        <f t="shared" si="20"/>
        <v>379.8814726301261</v>
      </c>
      <c r="AD214" s="10">
        <v>105.31129093026131</v>
      </c>
      <c r="AE214" s="10">
        <v>282.82428579142817</v>
      </c>
    </row>
    <row r="215" spans="1:31" ht="17" customHeight="1" x14ac:dyDescent="0.2">
      <c r="A215" s="122"/>
      <c r="B215" s="124"/>
      <c r="C215" s="124"/>
      <c r="D215" s="142"/>
      <c r="E215" s="134"/>
      <c r="G215" s="103">
        <v>211</v>
      </c>
      <c r="H215" s="8">
        <v>189.01</v>
      </c>
      <c r="I215" s="8">
        <f t="shared" si="17"/>
        <v>-17.810000000000002</v>
      </c>
      <c r="J215" s="8">
        <v>1.159395929292929</v>
      </c>
      <c r="K215" s="8">
        <v>1.1544056926578454</v>
      </c>
      <c r="L215" s="8">
        <v>-25.885715487999999</v>
      </c>
      <c r="N215" s="12">
        <v>59.413627045170301</v>
      </c>
      <c r="O215" s="12">
        <v>1.1095717201540443</v>
      </c>
      <c r="P215" s="12">
        <v>20.228392648295703</v>
      </c>
      <c r="Q215" s="12">
        <v>6.3004384218661933</v>
      </c>
      <c r="R215" s="9">
        <v>2.9075059376952227E-2</v>
      </c>
      <c r="S215" s="12">
        <v>1.8946790256258548</v>
      </c>
      <c r="T215" s="12">
        <v>0.24115707105270712</v>
      </c>
      <c r="U215" s="12">
        <v>0.98624173783450264</v>
      </c>
      <c r="V215" s="12">
        <v>2.8423869173949399</v>
      </c>
      <c r="W215" s="12">
        <v>8.4776366397087272E-2</v>
      </c>
      <c r="X215" s="12">
        <f t="shared" si="18"/>
        <v>0.43041695326005119</v>
      </c>
      <c r="Y215" s="12"/>
      <c r="Z215" s="10">
        <v>253.04541560495881</v>
      </c>
      <c r="AA215" s="10">
        <v>159.85121375818377</v>
      </c>
      <c r="AB215" s="10">
        <f t="shared" si="19"/>
        <v>225.17383259896292</v>
      </c>
      <c r="AC215" s="10">
        <f t="shared" si="20"/>
        <v>369.98186599383229</v>
      </c>
      <c r="AD215" s="10">
        <v>113.44173361729122</v>
      </c>
      <c r="AE215" s="10">
        <v>234.94216579254118</v>
      </c>
    </row>
    <row r="216" spans="1:31" ht="17" customHeight="1" x14ac:dyDescent="0.2">
      <c r="A216" s="122"/>
      <c r="B216" s="124"/>
      <c r="C216" s="124"/>
      <c r="D216" s="142"/>
      <c r="E216" s="134"/>
      <c r="G216" s="103">
        <v>212</v>
      </c>
      <c r="H216" s="8">
        <v>189.51</v>
      </c>
      <c r="I216" s="8">
        <f t="shared" si="17"/>
        <v>-18.310000000000002</v>
      </c>
      <c r="J216" s="8">
        <v>0.96498537136995677</v>
      </c>
      <c r="K216" s="8">
        <v>0.96201643376414137</v>
      </c>
      <c r="L216" s="8">
        <v>-26.547607110000001</v>
      </c>
      <c r="N216" s="12">
        <v>58.268169267547727</v>
      </c>
      <c r="O216" s="12">
        <v>1.1135622252296751</v>
      </c>
      <c r="P216" s="12">
        <v>20.724495709693326</v>
      </c>
      <c r="Q216" s="12">
        <v>6.0125547356139952</v>
      </c>
      <c r="R216" s="9">
        <v>2.7672084846169651E-2</v>
      </c>
      <c r="S216" s="12">
        <v>1.9338131508919225</v>
      </c>
      <c r="T216" s="12">
        <v>0.17238162585390807</v>
      </c>
      <c r="U216" s="12">
        <v>0.94516468078446236</v>
      </c>
      <c r="V216" s="12">
        <v>3.0095435035213911</v>
      </c>
      <c r="W216" s="12">
        <v>7.8510424258689579E-2</v>
      </c>
      <c r="X216" s="12">
        <f t="shared" si="18"/>
        <v>0.30766659204380936</v>
      </c>
      <c r="Y216" s="12"/>
      <c r="Z216" s="10">
        <v>246.74779782280675</v>
      </c>
      <c r="AA216" s="10">
        <v>155.65268522523522</v>
      </c>
      <c r="AB216" s="10">
        <f t="shared" si="19"/>
        <v>214.30839813710008</v>
      </c>
      <c r="AC216" s="10">
        <f t="shared" si="20"/>
        <v>342.63597865401562</v>
      </c>
      <c r="AD216" s="10">
        <v>116.57938650142258</v>
      </c>
      <c r="AE216" s="10">
        <v>244.19840367624704</v>
      </c>
    </row>
    <row r="217" spans="1:31" ht="17" customHeight="1" x14ac:dyDescent="0.2">
      <c r="A217" s="122"/>
      <c r="B217" s="124"/>
      <c r="C217" s="124"/>
      <c r="D217" s="142"/>
      <c r="E217" s="134"/>
      <c r="G217" s="103">
        <v>213</v>
      </c>
      <c r="H217" s="8">
        <v>190.01</v>
      </c>
      <c r="I217" s="8">
        <f t="shared" si="17"/>
        <v>-18.810000000000002</v>
      </c>
      <c r="J217" s="8">
        <v>0.72705878599386031</v>
      </c>
      <c r="K217" s="8">
        <v>0.69851788837231776</v>
      </c>
      <c r="L217" s="8">
        <v>-26.735917440000001</v>
      </c>
      <c r="N217" s="12">
        <v>61.267500735634549</v>
      </c>
      <c r="O217" s="12">
        <v>1.0189822343508395</v>
      </c>
      <c r="P217" s="12">
        <v>16.323791050532574</v>
      </c>
      <c r="Q217" s="12">
        <v>5.5437109148317552</v>
      </c>
      <c r="R217" s="9">
        <v>5.3148502914197711E-2</v>
      </c>
      <c r="S217" s="12">
        <v>1.6603005709482419</v>
      </c>
      <c r="T217" s="12">
        <v>2.1994228482665275</v>
      </c>
      <c r="U217" s="12">
        <v>1.1992461142864679</v>
      </c>
      <c r="V217" s="12">
        <v>2.1727874299658341</v>
      </c>
      <c r="W217" s="12">
        <v>0.10255621601990465</v>
      </c>
      <c r="X217" s="12">
        <f t="shared" si="18"/>
        <v>3.9255281926795309</v>
      </c>
      <c r="Y217" s="12"/>
      <c r="Z217" s="10">
        <v>200.42946365281117</v>
      </c>
      <c r="AA217" s="10">
        <v>156.0874062313857</v>
      </c>
      <c r="AB217" s="10">
        <f t="shared" si="19"/>
        <v>411.61230121420812</v>
      </c>
      <c r="AC217" s="10">
        <f t="shared" si="20"/>
        <v>447.57686351622812</v>
      </c>
      <c r="AD217" s="10">
        <v>128.72535065670846</v>
      </c>
      <c r="AE217" s="10">
        <v>356.97468253396505</v>
      </c>
    </row>
    <row r="218" spans="1:31" ht="17" customHeight="1" x14ac:dyDescent="0.2">
      <c r="A218" s="122"/>
      <c r="B218" s="124"/>
      <c r="C218" s="124"/>
      <c r="D218" s="142"/>
      <c r="E218" s="134"/>
      <c r="G218" s="103">
        <v>214</v>
      </c>
      <c r="H218" s="8">
        <v>190.15</v>
      </c>
      <c r="I218" s="8">
        <f t="shared" si="17"/>
        <v>-18.950000000000017</v>
      </c>
      <c r="J218" s="8">
        <v>0.89911426744186029</v>
      </c>
      <c r="K218" s="8">
        <v>0.87068426359226314</v>
      </c>
      <c r="L218" s="8">
        <v>-26.093686467999998</v>
      </c>
      <c r="N218" s="12">
        <v>61.589025118401864</v>
      </c>
      <c r="O218" s="12">
        <v>1.095047948551886</v>
      </c>
      <c r="P218" s="12">
        <v>18.758949493501987</v>
      </c>
      <c r="Q218" s="12">
        <v>4.9875832590674349</v>
      </c>
      <c r="R218" s="9">
        <v>3.7536009662799942E-2</v>
      </c>
      <c r="S218" s="12">
        <v>1.7281945266153986</v>
      </c>
      <c r="T218" s="12">
        <v>1.7716285109948307</v>
      </c>
      <c r="U218" s="12">
        <v>1.1668836643437315</v>
      </c>
      <c r="V218" s="12">
        <v>2.5081656747708312</v>
      </c>
      <c r="W218" s="12">
        <v>9.9883594302690504E-2</v>
      </c>
      <c r="X218" s="12">
        <f t="shared" si="18"/>
        <v>3.1620011915154507</v>
      </c>
      <c r="Y218" s="12"/>
      <c r="Z218" s="10">
        <v>241.72859448432706</v>
      </c>
      <c r="AA218" s="10">
        <v>217.40233835824588</v>
      </c>
      <c r="AB218" s="10">
        <f t="shared" si="19"/>
        <v>290.70025435423054</v>
      </c>
      <c r="AC218" s="10">
        <f t="shared" si="20"/>
        <v>435.91298109174488</v>
      </c>
      <c r="AD218" s="10">
        <v>139.63633419293092</v>
      </c>
      <c r="AE218" s="10">
        <v>323.86438453805943</v>
      </c>
    </row>
    <row r="219" spans="1:31" ht="17" customHeight="1" x14ac:dyDescent="0.2">
      <c r="A219" s="122"/>
      <c r="B219" s="124"/>
      <c r="C219" s="124"/>
      <c r="D219" s="142"/>
      <c r="E219" s="134"/>
      <c r="G219" s="103">
        <v>215</v>
      </c>
      <c r="H219" s="8">
        <v>190.65</v>
      </c>
      <c r="I219" s="8">
        <f t="shared" si="17"/>
        <v>-19.450000000000017</v>
      </c>
      <c r="J219" s="8">
        <v>0.6940293482017279</v>
      </c>
      <c r="K219" s="8">
        <v>0.61124659133722392</v>
      </c>
      <c r="L219" s="8">
        <v>-26.739881867999998</v>
      </c>
      <c r="N219" s="12">
        <v>56.198183330024953</v>
      </c>
      <c r="O219" s="12">
        <v>0.87026961935532421</v>
      </c>
      <c r="P219" s="12">
        <v>15.109437229979518</v>
      </c>
      <c r="Q219" s="12">
        <v>5.3185428090740769</v>
      </c>
      <c r="R219" s="9">
        <v>8.9594606126023393E-2</v>
      </c>
      <c r="S219" s="12">
        <v>1.6549524702042813</v>
      </c>
      <c r="T219" s="12">
        <v>6.6830187747962704</v>
      </c>
      <c r="U219" s="12">
        <v>1.1297536248546345</v>
      </c>
      <c r="V219" s="12">
        <v>1.8423558840585805</v>
      </c>
      <c r="W219" s="12">
        <v>0.10560828469715837</v>
      </c>
      <c r="X219" s="12">
        <f t="shared" si="18"/>
        <v>11.927846722764553</v>
      </c>
      <c r="Y219" s="12"/>
      <c r="Z219" s="10">
        <v>188.80327884142886</v>
      </c>
      <c r="AA219" s="10">
        <v>132.88555471707994</v>
      </c>
      <c r="AB219" s="10">
        <f t="shared" si="19"/>
        <v>693.87169876541702</v>
      </c>
      <c r="AC219" s="10">
        <f t="shared" si="20"/>
        <v>460.89673215818556</v>
      </c>
      <c r="AD219" s="10">
        <v>132.78915191992374</v>
      </c>
      <c r="AE219" s="10">
        <v>252.09496196709844</v>
      </c>
    </row>
    <row r="220" spans="1:31" ht="17" customHeight="1" x14ac:dyDescent="0.2">
      <c r="A220" s="122"/>
      <c r="B220" s="124"/>
      <c r="C220" s="124"/>
      <c r="D220" s="142"/>
      <c r="E220" s="134"/>
      <c r="G220" s="103">
        <v>216</v>
      </c>
      <c r="H220" s="8">
        <v>190.91</v>
      </c>
      <c r="I220" s="8">
        <f t="shared" si="17"/>
        <v>-19.710000000000008</v>
      </c>
      <c r="J220" s="8">
        <v>0.65624183910891087</v>
      </c>
      <c r="K220" s="8">
        <v>0.62285203297598135</v>
      </c>
      <c r="L220" s="8">
        <v>-26.567068032000002</v>
      </c>
      <c r="N220" s="12">
        <v>62.897151257605998</v>
      </c>
      <c r="O220" s="12">
        <v>0.89851664337205073</v>
      </c>
      <c r="P220" s="12">
        <v>15.259468516403622</v>
      </c>
      <c r="Q220" s="12">
        <v>5.6080967407859168</v>
      </c>
      <c r="R220" s="9">
        <v>5.8288174749192408E-2</v>
      </c>
      <c r="S220" s="12">
        <v>1.5727361556283987</v>
      </c>
      <c r="T220" s="12">
        <v>2.8507597174556314</v>
      </c>
      <c r="U220" s="12">
        <v>1.5011522529957386</v>
      </c>
      <c r="V220" s="12">
        <v>1.7646037389458584</v>
      </c>
      <c r="W220" s="12">
        <v>8.4225743115872068E-2</v>
      </c>
      <c r="X220" s="12">
        <f t="shared" si="18"/>
        <v>5.0880337313250985</v>
      </c>
      <c r="Y220" s="12"/>
      <c r="Z220" s="10">
        <v>247.26424938546975</v>
      </c>
      <c r="AA220" s="10">
        <v>135.78804834378775</v>
      </c>
      <c r="AB220" s="10">
        <f t="shared" si="19"/>
        <v>451.41684951735306</v>
      </c>
      <c r="AC220" s="10">
        <f t="shared" si="20"/>
        <v>367.57883036371999</v>
      </c>
      <c r="AD220" s="10">
        <v>116.75281094104609</v>
      </c>
      <c r="AE220" s="10">
        <v>216.96360590125869</v>
      </c>
    </row>
    <row r="221" spans="1:31" ht="17" customHeight="1" x14ac:dyDescent="0.2">
      <c r="A221" s="122"/>
      <c r="B221" s="124"/>
      <c r="C221" s="124"/>
      <c r="D221" s="142"/>
      <c r="E221" s="134"/>
      <c r="G221" s="103">
        <v>217</v>
      </c>
      <c r="H221" s="8">
        <v>191.41</v>
      </c>
      <c r="I221" s="8">
        <f t="shared" si="17"/>
        <v>-20.210000000000008</v>
      </c>
      <c r="J221" s="8">
        <v>0.85240190613993327</v>
      </c>
      <c r="K221" s="8">
        <v>0.84723916890482476</v>
      </c>
      <c r="L221" s="8">
        <v>-26.915307806999998</v>
      </c>
      <c r="N221" s="12">
        <v>61.57730610267317</v>
      </c>
      <c r="O221" s="12">
        <v>1.0747501590912998</v>
      </c>
      <c r="P221" s="12">
        <v>18.596345536401859</v>
      </c>
      <c r="Q221" s="12">
        <v>5.7003866043547582</v>
      </c>
      <c r="R221" s="9">
        <v>2.7262596184856117E-2</v>
      </c>
      <c r="S221" s="12">
        <v>1.6294219344060792</v>
      </c>
      <c r="T221" s="12">
        <v>0.33934873994284609</v>
      </c>
      <c r="U221" s="12">
        <v>1.2770319993949384</v>
      </c>
      <c r="V221" s="12">
        <v>2.3548617135631216</v>
      </c>
      <c r="W221" s="12">
        <v>7.3153655605752058E-2</v>
      </c>
      <c r="X221" s="12">
        <f t="shared" si="18"/>
        <v>0.60566936769154145</v>
      </c>
      <c r="Y221" s="12"/>
      <c r="Z221" s="10">
        <v>249.05373252754205</v>
      </c>
      <c r="AA221" s="10">
        <v>111.67770775119955</v>
      </c>
      <c r="AB221" s="10">
        <f t="shared" si="19"/>
        <v>211.13708453535111</v>
      </c>
      <c r="AC221" s="10">
        <f t="shared" si="20"/>
        <v>319.25791533117922</v>
      </c>
      <c r="AD221" s="10">
        <v>174.94281324066219</v>
      </c>
      <c r="AE221" s="10">
        <v>151.01279795650814</v>
      </c>
    </row>
    <row r="222" spans="1:31" ht="17" customHeight="1" x14ac:dyDescent="0.2">
      <c r="A222" s="122"/>
      <c r="B222" s="124"/>
      <c r="C222" s="124"/>
      <c r="D222" s="142"/>
      <c r="E222" s="134"/>
      <c r="G222" s="103">
        <v>218</v>
      </c>
      <c r="H222" s="8">
        <v>191.94</v>
      </c>
      <c r="I222" s="8">
        <f t="shared" si="17"/>
        <v>-20.740000000000009</v>
      </c>
      <c r="J222" s="8">
        <v>0.88513545217391321</v>
      </c>
      <c r="K222" s="8">
        <v>0.81704211279909666</v>
      </c>
      <c r="L222" s="8">
        <v>-26.286802377999997</v>
      </c>
      <c r="N222" s="12">
        <v>57.3666462508967</v>
      </c>
      <c r="O222" s="12">
        <v>1.0452901595991186</v>
      </c>
      <c r="P222" s="12">
        <v>17.31389114693815</v>
      </c>
      <c r="Q222" s="12">
        <v>8.2598198234932863</v>
      </c>
      <c r="R222" s="9">
        <v>7.5547820798919155E-2</v>
      </c>
      <c r="S222" s="12">
        <v>3.2858514091231945</v>
      </c>
      <c r="T222" s="12">
        <v>4.3102804513113133</v>
      </c>
      <c r="U222" s="12">
        <v>1.5714856631279284</v>
      </c>
      <c r="V222" s="12">
        <v>1.6823269587897507</v>
      </c>
      <c r="W222" s="12">
        <v>0.10802163067287736</v>
      </c>
      <c r="X222" s="12">
        <f t="shared" si="18"/>
        <v>7.6929852044201468</v>
      </c>
      <c r="Y222" s="12"/>
      <c r="Z222" s="10">
        <v>209.21222456790713</v>
      </c>
      <c r="AA222" s="10">
        <v>121.87148332696513</v>
      </c>
      <c r="AB222" s="10">
        <f t="shared" si="19"/>
        <v>585.0853865246853</v>
      </c>
      <c r="AC222" s="10">
        <f t="shared" si="20"/>
        <v>471.42908079887809</v>
      </c>
      <c r="AD222" s="10">
        <v>138.95893017490644</v>
      </c>
      <c r="AE222" s="10">
        <v>210.28612753320485</v>
      </c>
    </row>
    <row r="223" spans="1:31" ht="17" customHeight="1" x14ac:dyDescent="0.2">
      <c r="A223" s="122"/>
      <c r="B223" s="124"/>
      <c r="C223" s="124"/>
      <c r="D223" s="142"/>
      <c r="E223" s="134"/>
      <c r="G223" s="103">
        <v>219</v>
      </c>
      <c r="H223" s="8">
        <v>192.44</v>
      </c>
      <c r="I223" s="8">
        <f t="shared" si="17"/>
        <v>-21.240000000000009</v>
      </c>
      <c r="J223" s="8">
        <v>0.93681157433402829</v>
      </c>
      <c r="K223" s="8">
        <v>0.93427555760914005</v>
      </c>
      <c r="L223" s="8">
        <v>-26.119448886000001</v>
      </c>
      <c r="N223" s="12">
        <v>58.875072349538812</v>
      </c>
      <c r="O223" s="12">
        <v>1.0806139248061344</v>
      </c>
      <c r="P223" s="12">
        <v>20.099889127214649</v>
      </c>
      <c r="Q223" s="12">
        <v>6.8027040610037446</v>
      </c>
      <c r="R223" s="9">
        <v>2.3716045734460272E-2</v>
      </c>
      <c r="S223" s="12">
        <v>1.692943033775639</v>
      </c>
      <c r="T223" s="12">
        <v>0.15167377537792473</v>
      </c>
      <c r="U223" s="12">
        <v>1.197396590767444</v>
      </c>
      <c r="V223" s="12">
        <v>2.5271435507393694</v>
      </c>
      <c r="W223" s="12">
        <v>7.2005471524087913E-2</v>
      </c>
      <c r="X223" s="12">
        <f t="shared" si="18"/>
        <v>0.27070723658502027</v>
      </c>
      <c r="Y223" s="12"/>
      <c r="Z223" s="10">
        <v>243.85887160574205</v>
      </c>
      <c r="AA223" s="10">
        <v>142.82927209328506</v>
      </c>
      <c r="AB223" s="10">
        <f t="shared" si="19"/>
        <v>183.67057631372899</v>
      </c>
      <c r="AC223" s="10">
        <f t="shared" si="20"/>
        <v>314.2469988801397</v>
      </c>
      <c r="AD223" s="10">
        <v>115.53554901551593</v>
      </c>
      <c r="AE223" s="10">
        <v>222.34996375457499</v>
      </c>
    </row>
    <row r="224" spans="1:31" ht="17" customHeight="1" x14ac:dyDescent="0.2">
      <c r="A224" s="122"/>
      <c r="B224" s="124"/>
      <c r="C224" s="124"/>
      <c r="D224" s="142"/>
      <c r="E224" s="134"/>
      <c r="G224" s="103">
        <v>220</v>
      </c>
      <c r="H224" s="8">
        <v>193.07</v>
      </c>
      <c r="I224" s="8">
        <f t="shared" si="17"/>
        <v>-21.870000000000005</v>
      </c>
      <c r="J224" s="8">
        <v>1.0778941694915254</v>
      </c>
      <c r="K224" s="8">
        <v>1.0759272007500944</v>
      </c>
      <c r="L224" s="8">
        <v>-25.749048844000001</v>
      </c>
      <c r="N224" s="12">
        <v>59.511732149488466</v>
      </c>
      <c r="O224" s="12">
        <v>1.1116675562764473</v>
      </c>
      <c r="P224" s="12">
        <v>20.680885320529786</v>
      </c>
      <c r="Q224" s="12">
        <v>5.8389440288405927</v>
      </c>
      <c r="R224" s="9">
        <v>2.3186570254452601E-2</v>
      </c>
      <c r="S224" s="12">
        <v>1.7257763751985535</v>
      </c>
      <c r="T224" s="12">
        <v>0.1022426193382268</v>
      </c>
      <c r="U224" s="12">
        <v>1.2453609931250467</v>
      </c>
      <c r="V224" s="12">
        <v>2.5898783695934355</v>
      </c>
      <c r="W224" s="12">
        <v>6.9469280048649842E-2</v>
      </c>
      <c r="X224" s="12">
        <f t="shared" si="18"/>
        <v>0.18248254764741542</v>
      </c>
      <c r="Y224" s="12"/>
      <c r="Z224" s="10">
        <v>283.33818385844222</v>
      </c>
      <c r="AA224" s="10">
        <v>128.46453861983264</v>
      </c>
      <c r="AB224" s="10">
        <f t="shared" si="19"/>
        <v>179.57001639552598</v>
      </c>
      <c r="AC224" s="10">
        <f t="shared" si="20"/>
        <v>303.17852668111811</v>
      </c>
      <c r="AD224" s="10">
        <v>148.42135927819268</v>
      </c>
      <c r="AE224" s="10">
        <v>225.61411470720904</v>
      </c>
    </row>
    <row r="225" spans="1:109" ht="17" customHeight="1" x14ac:dyDescent="0.2">
      <c r="A225" s="122"/>
      <c r="B225" s="124"/>
      <c r="C225" s="124"/>
      <c r="D225" s="142"/>
      <c r="E225" s="134"/>
      <c r="G225" s="109">
        <v>221</v>
      </c>
      <c r="H225" s="44">
        <v>193.57</v>
      </c>
      <c r="I225" s="44">
        <f t="shared" si="17"/>
        <v>-22.370000000000005</v>
      </c>
      <c r="J225" s="44">
        <v>1.0178735875864646</v>
      </c>
      <c r="K225" s="44">
        <v>1.0129559284102854</v>
      </c>
      <c r="L225" s="44">
        <v>-26.001507152999999</v>
      </c>
      <c r="M225" s="44"/>
      <c r="N225" s="19">
        <v>54.697433459155718</v>
      </c>
      <c r="O225" s="19">
        <v>1.0261224165534117</v>
      </c>
      <c r="P225" s="19">
        <v>19.359881247827982</v>
      </c>
      <c r="Q225" s="19">
        <v>10.976085658079729</v>
      </c>
      <c r="R225" s="20">
        <v>2.2861709117331853E-2</v>
      </c>
      <c r="S225" s="19">
        <v>1.6080862454768963</v>
      </c>
      <c r="T225" s="19">
        <v>0.27069187017450735</v>
      </c>
      <c r="U225" s="19">
        <v>1.1843886995308697</v>
      </c>
      <c r="V225" s="19">
        <v>2.4010919308989465</v>
      </c>
      <c r="W225" s="19">
        <v>6.0352015772908149E-2</v>
      </c>
      <c r="X225" s="19">
        <f t="shared" si="18"/>
        <v>0.48313063981156229</v>
      </c>
      <c r="Y225" s="19"/>
      <c r="Z225" s="21">
        <v>232.51411972470237</v>
      </c>
      <c r="AA225" s="21">
        <v>148.921954451571</v>
      </c>
      <c r="AB225" s="21">
        <f t="shared" si="19"/>
        <v>177.05410657881473</v>
      </c>
      <c r="AC225" s="21">
        <f t="shared" si="20"/>
        <v>263.3888707562835</v>
      </c>
      <c r="AD225" s="21">
        <v>103.58035291883955</v>
      </c>
      <c r="AE225" s="21">
        <v>274.70242635262161</v>
      </c>
    </row>
    <row r="226" spans="1:109" ht="17" customHeight="1" x14ac:dyDescent="0.2">
      <c r="A226" s="122"/>
      <c r="B226" s="124"/>
      <c r="C226" s="124"/>
      <c r="D226" s="142"/>
      <c r="E226" s="134"/>
      <c r="G226" s="17">
        <v>222</v>
      </c>
      <c r="H226" s="15">
        <v>194.02</v>
      </c>
      <c r="I226" s="15">
        <f t="shared" si="17"/>
        <v>-22.820000000000022</v>
      </c>
      <c r="J226" s="15">
        <v>1.340126114206128</v>
      </c>
      <c r="K226" s="15">
        <v>1.2609823797844575</v>
      </c>
      <c r="L226" s="15">
        <v>-25.750039181999998</v>
      </c>
      <c r="M226" s="15"/>
      <c r="N226" s="15">
        <v>30.094643359020097</v>
      </c>
      <c r="O226" s="15">
        <v>0.67496294643101851</v>
      </c>
      <c r="P226" s="15">
        <v>13.398502813656721</v>
      </c>
      <c r="Q226" s="15">
        <v>25.190811321526411</v>
      </c>
      <c r="R226" s="16">
        <v>0.29633378836052565</v>
      </c>
      <c r="S226" s="15">
        <v>3.4358578986090147</v>
      </c>
      <c r="T226" s="15">
        <v>3.3088836791784066</v>
      </c>
      <c r="U226" s="15">
        <v>0.57108716097709511</v>
      </c>
      <c r="V226" s="15">
        <v>1.7185099192488047</v>
      </c>
      <c r="W226" s="15">
        <v>0.20225261175145559</v>
      </c>
      <c r="X226" s="15">
        <f t="shared" si="18"/>
        <v>5.9056930226715449</v>
      </c>
      <c r="Y226" s="15"/>
      <c r="Z226" s="17">
        <v>137.59219052015132</v>
      </c>
      <c r="AA226" s="17">
        <v>214.13864188829922</v>
      </c>
      <c r="AB226" s="17">
        <f t="shared" si="19"/>
        <v>2294.9777673232761</v>
      </c>
      <c r="AC226" s="17">
        <f t="shared" si="20"/>
        <v>882.67287073182001</v>
      </c>
      <c r="AD226" s="17">
        <v>149.09912925476056</v>
      </c>
      <c r="AE226" s="17">
        <v>146.99974431064379</v>
      </c>
    </row>
    <row r="227" spans="1:109" ht="17" customHeight="1" x14ac:dyDescent="0.2">
      <c r="A227" s="122"/>
      <c r="B227" s="124"/>
      <c r="C227" s="124"/>
      <c r="D227" s="142"/>
      <c r="E227" s="134"/>
      <c r="G227" s="103">
        <v>223</v>
      </c>
      <c r="H227" s="8">
        <v>194.52</v>
      </c>
      <c r="I227" s="8">
        <f t="shared" si="17"/>
        <v>-23.320000000000022</v>
      </c>
      <c r="J227" s="8">
        <v>1.4373321630965006</v>
      </c>
      <c r="K227" s="8">
        <v>1.431629699456584</v>
      </c>
      <c r="L227" s="8">
        <v>-25.481175978</v>
      </c>
      <c r="N227" s="12">
        <v>54.519029825538404</v>
      </c>
      <c r="O227" s="12">
        <v>1.0140847337822434</v>
      </c>
      <c r="P227" s="12">
        <v>21.11822561922477</v>
      </c>
      <c r="Q227" s="12">
        <v>8.1182155439694057</v>
      </c>
      <c r="R227" s="9">
        <v>3.8317287215880062E-2</v>
      </c>
      <c r="S227" s="12">
        <v>2.1250743189311567</v>
      </c>
      <c r="T227" s="12">
        <v>0.22228799699733617</v>
      </c>
      <c r="U227" s="12">
        <v>1.4763920911964696</v>
      </c>
      <c r="V227" s="12">
        <v>2.9182588971508014</v>
      </c>
      <c r="W227" s="12">
        <v>0.1145221679676983</v>
      </c>
      <c r="X227" s="12">
        <f t="shared" si="18"/>
        <v>0.39673944452975152</v>
      </c>
      <c r="Y227" s="12"/>
      <c r="Z227" s="10">
        <v>268.52916262650928</v>
      </c>
      <c r="AA227" s="10">
        <v>122.6900136470681</v>
      </c>
      <c r="AB227" s="10">
        <f t="shared" si="19"/>
        <v>296.7509130534882</v>
      </c>
      <c r="AC227" s="10">
        <f t="shared" si="20"/>
        <v>499.79879066630866</v>
      </c>
      <c r="AD227" s="10">
        <v>144.7835422217627</v>
      </c>
      <c r="AE227" s="10">
        <v>182.81617112512711</v>
      </c>
    </row>
    <row r="228" spans="1:109" ht="17" customHeight="1" x14ac:dyDescent="0.2">
      <c r="A228" s="122"/>
      <c r="B228" s="124"/>
      <c r="C228" s="124"/>
      <c r="D228" s="142"/>
      <c r="E228" s="134"/>
      <c r="G228" s="103">
        <v>224</v>
      </c>
      <c r="H228" s="8">
        <v>195.02</v>
      </c>
      <c r="I228" s="8">
        <f t="shared" si="17"/>
        <v>-23.820000000000022</v>
      </c>
      <c r="J228" s="8">
        <v>1.5450707994143986</v>
      </c>
      <c r="K228" s="8">
        <v>1.5430728044376425</v>
      </c>
      <c r="L228" s="8">
        <v>-25.784454719999999</v>
      </c>
      <c r="N228" s="12">
        <v>55.81792865654279</v>
      </c>
      <c r="O228" s="12">
        <v>1.055410936399956</v>
      </c>
      <c r="P228" s="12">
        <v>20.813350017945151</v>
      </c>
      <c r="Q228" s="12">
        <v>6.5532884399207987</v>
      </c>
      <c r="R228" s="9">
        <v>3.1275759573089708E-2</v>
      </c>
      <c r="S228" s="12">
        <v>2.0874590889290889</v>
      </c>
      <c r="T228" s="12">
        <v>7.2453044400709543E-2</v>
      </c>
      <c r="U228" s="12">
        <v>1.5295037941215721</v>
      </c>
      <c r="V228" s="12">
        <v>2.8155282675252327</v>
      </c>
      <c r="W228" s="12">
        <v>0.11536561881846974</v>
      </c>
      <c r="X228" s="12">
        <f t="shared" si="18"/>
        <v>0.12931413741773651</v>
      </c>
      <c r="Y228" s="12"/>
      <c r="Z228" s="10">
        <v>293.689960333192</v>
      </c>
      <c r="AA228" s="10">
        <v>121.84683806837522</v>
      </c>
      <c r="AB228" s="10">
        <f t="shared" si="19"/>
        <v>242.21730931696334</v>
      </c>
      <c r="AC228" s="10">
        <f t="shared" si="20"/>
        <v>503.47978730375382</v>
      </c>
      <c r="AD228" s="10">
        <v>123.1215913748204</v>
      </c>
      <c r="AE228" s="10">
        <v>202.92904317671886</v>
      </c>
    </row>
    <row r="229" spans="1:109" ht="17" customHeight="1" x14ac:dyDescent="0.2">
      <c r="A229" s="122"/>
      <c r="B229" s="124"/>
      <c r="C229" s="124"/>
      <c r="D229" s="142"/>
      <c r="E229" s="134"/>
      <c r="G229" s="21">
        <v>225</v>
      </c>
      <c r="H229" s="19">
        <v>195.18</v>
      </c>
      <c r="I229" s="19">
        <f t="shared" si="17"/>
        <v>-23.980000000000018</v>
      </c>
      <c r="J229" s="19">
        <v>1.9262004999999998</v>
      </c>
      <c r="K229" s="19">
        <v>1.9224063137793319</v>
      </c>
      <c r="L229" s="19">
        <v>-25.324193842</v>
      </c>
      <c r="M229" s="19"/>
      <c r="N229" s="19">
        <v>50.368470694686636</v>
      </c>
      <c r="O229" s="19">
        <v>1.0552018390427653</v>
      </c>
      <c r="P229" s="19">
        <v>21.886565990888357</v>
      </c>
      <c r="Q229" s="19">
        <v>9.2301484272351537</v>
      </c>
      <c r="R229" s="20">
        <v>3.0202017776956462E-2</v>
      </c>
      <c r="S229" s="19">
        <v>2.3375752478699496</v>
      </c>
      <c r="T229" s="19">
        <v>0.11036408900738152</v>
      </c>
      <c r="U229" s="19">
        <v>1.2942614026515398</v>
      </c>
      <c r="V229" s="19">
        <v>2.9880716451152245</v>
      </c>
      <c r="W229" s="19">
        <v>8.1001203262133836E-2</v>
      </c>
      <c r="X229" s="19">
        <f t="shared" si="18"/>
        <v>0.19697774041009206</v>
      </c>
      <c r="Y229" s="19"/>
      <c r="Z229" s="21">
        <v>256.62383789278533</v>
      </c>
      <c r="AA229" s="21">
        <v>208.97250756591438</v>
      </c>
      <c r="AB229" s="21">
        <f t="shared" si="19"/>
        <v>233.90164081488371</v>
      </c>
      <c r="AC229" s="21">
        <f t="shared" si="20"/>
        <v>353.50626128863712</v>
      </c>
      <c r="AD229" s="21">
        <v>107.13079203462091</v>
      </c>
      <c r="AE229" s="21">
        <v>198.83230800787692</v>
      </c>
    </row>
    <row r="230" spans="1:109" ht="17" customHeight="1" x14ac:dyDescent="0.2">
      <c r="A230" s="122"/>
      <c r="B230" s="124"/>
      <c r="C230" s="124"/>
      <c r="D230" s="142"/>
      <c r="E230" s="134"/>
      <c r="G230" s="103">
        <v>226</v>
      </c>
      <c r="H230" s="8">
        <v>195.68</v>
      </c>
      <c r="I230" s="8">
        <f t="shared" si="17"/>
        <v>-24.480000000000018</v>
      </c>
      <c r="J230" s="8">
        <v>1.416325545424403</v>
      </c>
      <c r="K230" s="8">
        <v>1.399265409511276</v>
      </c>
      <c r="L230" s="8">
        <v>-25.35827871</v>
      </c>
      <c r="N230" s="12">
        <v>54.799171674554593</v>
      </c>
      <c r="O230" s="12">
        <v>0.93591290167346319</v>
      </c>
      <c r="P230" s="12">
        <v>17.165471843458977</v>
      </c>
      <c r="Q230" s="12">
        <v>6.9146592050414553</v>
      </c>
      <c r="R230" s="9">
        <v>3.4172984700420773E-2</v>
      </c>
      <c r="S230" s="12">
        <v>1.8315277295206851</v>
      </c>
      <c r="T230" s="12">
        <v>0.67488539526805214</v>
      </c>
      <c r="U230" s="12">
        <v>1.518243123442782</v>
      </c>
      <c r="V230" s="12">
        <v>2.0739807049250447</v>
      </c>
      <c r="W230" s="12">
        <v>0.3152301185994843</v>
      </c>
      <c r="X230" s="12">
        <f t="shared" si="18"/>
        <v>1.2045349297159642</v>
      </c>
      <c r="Y230" s="12"/>
      <c r="Z230" s="10">
        <v>265.01180374308029</v>
      </c>
      <c r="AA230" s="10">
        <v>123.5206722311304</v>
      </c>
      <c r="AB230" s="10">
        <f t="shared" si="19"/>
        <v>264.6550721213377</v>
      </c>
      <c r="AC230" s="10">
        <f t="shared" si="20"/>
        <v>1375.7304358930553</v>
      </c>
      <c r="AD230" s="10">
        <v>222.28667931788763</v>
      </c>
      <c r="AE230" s="10">
        <v>173.73460537512051</v>
      </c>
    </row>
    <row r="231" spans="1:109" ht="17" customHeight="1" x14ac:dyDescent="0.2">
      <c r="A231" s="122"/>
      <c r="B231" s="124"/>
      <c r="C231" s="124"/>
      <c r="D231" s="142"/>
      <c r="E231" s="134"/>
      <c r="G231" s="103">
        <v>227</v>
      </c>
      <c r="H231" s="8">
        <v>196.18</v>
      </c>
      <c r="I231" s="8">
        <f t="shared" si="17"/>
        <v>-24.980000000000018</v>
      </c>
      <c r="J231" s="8">
        <v>0.98926824078947351</v>
      </c>
      <c r="K231" s="8">
        <v>0.94448983768649231</v>
      </c>
      <c r="L231" s="8">
        <v>-25.261150223999998</v>
      </c>
      <c r="N231" s="12">
        <v>56.772896556603207</v>
      </c>
      <c r="O231" s="12">
        <v>0.87636512491607865</v>
      </c>
      <c r="P231" s="12">
        <v>15.17414326638059</v>
      </c>
      <c r="Q231" s="12">
        <v>8.1332215729208954</v>
      </c>
      <c r="R231" s="9">
        <v>5.5031561797209867E-2</v>
      </c>
      <c r="S231" s="12">
        <v>1.7237014023040029</v>
      </c>
      <c r="T231" s="12">
        <v>2.5360929475907814</v>
      </c>
      <c r="U231" s="12">
        <v>1.6068235232373842</v>
      </c>
      <c r="V231" s="12">
        <v>1.6993328529231457</v>
      </c>
      <c r="W231" s="12">
        <v>0.28496251013990209</v>
      </c>
      <c r="X231" s="12">
        <f t="shared" si="18"/>
        <v>4.5264167246738225</v>
      </c>
      <c r="Y231" s="12"/>
      <c r="Z231" s="10">
        <v>185.32839974175695</v>
      </c>
      <c r="AA231" s="10">
        <v>109.06337159467061</v>
      </c>
      <c r="AB231" s="10">
        <f t="shared" si="19"/>
        <v>426.19578254781754</v>
      </c>
      <c r="AC231" s="10">
        <f t="shared" si="20"/>
        <v>1243.636236377662</v>
      </c>
      <c r="AD231" s="10">
        <v>115.82864777088427</v>
      </c>
      <c r="AE231" s="10">
        <v>213.50346442168384</v>
      </c>
    </row>
    <row r="232" spans="1:109" s="18" customFormat="1" ht="17" customHeight="1" thickBot="1" x14ac:dyDescent="0.25">
      <c r="A232" s="122"/>
      <c r="B232" s="124"/>
      <c r="C232" s="125"/>
      <c r="D232" s="142"/>
      <c r="E232" s="135"/>
      <c r="F232" s="60" t="s">
        <v>58</v>
      </c>
      <c r="G232" s="104">
        <v>228</v>
      </c>
      <c r="H232" s="39">
        <v>196.27</v>
      </c>
      <c r="I232" s="39">
        <f t="shared" si="17"/>
        <v>-25.070000000000022</v>
      </c>
      <c r="J232" s="39">
        <v>1.8143524999999998</v>
      </c>
      <c r="K232" s="39">
        <v>1.8038794368625068</v>
      </c>
      <c r="L232" s="39">
        <v>-24.857744644</v>
      </c>
      <c r="M232" s="39"/>
      <c r="N232" s="40">
        <v>54.107834948917876</v>
      </c>
      <c r="O232" s="40">
        <v>1.0547538786883304</v>
      </c>
      <c r="P232" s="40">
        <v>18.850964057457098</v>
      </c>
      <c r="Q232" s="40">
        <v>7.8915646863657347</v>
      </c>
      <c r="R232" s="41">
        <v>4.1732878682944397E-2</v>
      </c>
      <c r="S232" s="40">
        <v>1.9875011014447455</v>
      </c>
      <c r="T232" s="40">
        <v>0.32341688196755247</v>
      </c>
      <c r="U232" s="40">
        <v>1.36091661047818</v>
      </c>
      <c r="V232" s="40">
        <v>2.5218498746647287</v>
      </c>
      <c r="W232" s="40">
        <v>0.19766751630917268</v>
      </c>
      <c r="X232" s="40">
        <f t="shared" si="18"/>
        <v>0.57723419994147784</v>
      </c>
      <c r="Y232" s="40"/>
      <c r="Z232" s="42">
        <v>244.81021220486201</v>
      </c>
      <c r="AA232" s="42">
        <v>135.93353549136162</v>
      </c>
      <c r="AB232" s="42">
        <f t="shared" si="19"/>
        <v>323.20320026157071</v>
      </c>
      <c r="AC232" s="42">
        <f t="shared" si="20"/>
        <v>862.66255135165443</v>
      </c>
      <c r="AD232" s="42">
        <v>106.69592294468669</v>
      </c>
      <c r="AE232" s="42">
        <v>177.42336631039791</v>
      </c>
      <c r="AF232" s="101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</row>
    <row r="233" spans="1:109" ht="17" customHeight="1" x14ac:dyDescent="0.2">
      <c r="A233" s="122"/>
      <c r="B233" s="124"/>
      <c r="C233" s="123" t="s">
        <v>44</v>
      </c>
      <c r="D233" s="142"/>
      <c r="E233" s="133" t="s">
        <v>40</v>
      </c>
      <c r="G233" s="103">
        <v>229</v>
      </c>
      <c r="H233" s="8">
        <v>196.4</v>
      </c>
      <c r="I233" s="8">
        <f t="shared" si="17"/>
        <v>-25.200000000000017</v>
      </c>
      <c r="J233" s="8">
        <v>1.2086874545454545</v>
      </c>
      <c r="K233" s="8">
        <v>1.2047481846981727</v>
      </c>
      <c r="L233" s="8">
        <v>-24.767623885999999</v>
      </c>
      <c r="N233" s="12">
        <v>60.168249551422491</v>
      </c>
      <c r="O233" s="12">
        <v>1.024304612197146</v>
      </c>
      <c r="P233" s="12">
        <v>18.917801274675558</v>
      </c>
      <c r="Q233" s="12">
        <v>6.6944392567396305</v>
      </c>
      <c r="R233" s="9">
        <v>3.1517055485611477E-2</v>
      </c>
      <c r="S233" s="12">
        <v>1.9342315233297691</v>
      </c>
      <c r="T233" s="12">
        <v>0.18260486711572618</v>
      </c>
      <c r="U233" s="12">
        <v>1.6742923017604179</v>
      </c>
      <c r="V233" s="12">
        <v>2.351622921510002</v>
      </c>
      <c r="W233" s="12">
        <v>0.17049661519844495</v>
      </c>
      <c r="X233" s="12">
        <f t="shared" si="18"/>
        <v>0.32591302511394926</v>
      </c>
      <c r="Y233" s="12"/>
      <c r="Z233" s="10">
        <v>231.39055216033023</v>
      </c>
      <c r="AA233" s="10">
        <v>118.2729819541877</v>
      </c>
      <c r="AB233" s="10">
        <f t="shared" si="19"/>
        <v>244.08604240220205</v>
      </c>
      <c r="AC233" s="10">
        <f t="shared" si="20"/>
        <v>744.08303301520539</v>
      </c>
      <c r="AD233" s="10">
        <v>105.13940430448086</v>
      </c>
      <c r="AE233" s="10">
        <v>186.25282636172355</v>
      </c>
    </row>
    <row r="234" spans="1:109" ht="17" customHeight="1" x14ac:dyDescent="0.2">
      <c r="A234" s="122"/>
      <c r="B234" s="124"/>
      <c r="C234" s="124"/>
      <c r="D234" s="142"/>
      <c r="E234" s="134"/>
      <c r="G234" s="103">
        <v>230</v>
      </c>
      <c r="H234" s="8">
        <v>196.9</v>
      </c>
      <c r="I234" s="8">
        <f t="shared" si="17"/>
        <v>-25.700000000000017</v>
      </c>
      <c r="J234" s="8">
        <v>1.4754125188185274</v>
      </c>
      <c r="K234" s="8">
        <v>1.4671697114616389</v>
      </c>
      <c r="L234" s="8">
        <v>-25.103564210999998</v>
      </c>
      <c r="N234" s="12">
        <v>57.867883043843754</v>
      </c>
      <c r="O234" s="12">
        <v>1.0655707469913911</v>
      </c>
      <c r="P234" s="12">
        <v>19.83794609104481</v>
      </c>
      <c r="Q234" s="12">
        <v>7.221889065181017</v>
      </c>
      <c r="R234" s="9">
        <v>3.3266030465739456E-2</v>
      </c>
      <c r="S234" s="12">
        <v>1.9952102405279197</v>
      </c>
      <c r="T234" s="12">
        <v>0.31302016605535349</v>
      </c>
      <c r="U234" s="12">
        <v>1.556308631683617</v>
      </c>
      <c r="V234" s="12">
        <v>2.5580717758563725</v>
      </c>
      <c r="W234" s="12">
        <v>0.20634439524263701</v>
      </c>
      <c r="X234" s="12">
        <f t="shared" si="18"/>
        <v>0.55867814944996674</v>
      </c>
      <c r="Y234" s="12"/>
      <c r="Z234" s="10">
        <v>405.45931268297204</v>
      </c>
      <c r="AA234" s="10">
        <v>125.65210353529721</v>
      </c>
      <c r="AB234" s="10">
        <f t="shared" si="19"/>
        <v>257.63110156405179</v>
      </c>
      <c r="AC234" s="10">
        <f t="shared" si="20"/>
        <v>900.53027316186888</v>
      </c>
      <c r="AD234" s="10">
        <v>197.77000621355214</v>
      </c>
      <c r="AE234" s="10">
        <v>148.45146847316383</v>
      </c>
    </row>
    <row r="235" spans="1:109" ht="17" customHeight="1" x14ac:dyDescent="0.2">
      <c r="A235" s="122"/>
      <c r="B235" s="124"/>
      <c r="C235" s="124"/>
      <c r="D235" s="142"/>
      <c r="E235" s="134"/>
      <c r="G235" s="103">
        <v>231</v>
      </c>
      <c r="H235" s="8">
        <v>197.4</v>
      </c>
      <c r="I235" s="8">
        <f t="shared" si="17"/>
        <v>-26.200000000000017</v>
      </c>
      <c r="J235" s="8">
        <v>1.3993229043059126</v>
      </c>
      <c r="K235" s="8">
        <v>1.3903490109221954</v>
      </c>
      <c r="L235" s="8">
        <v>-25.203666018</v>
      </c>
      <c r="N235" s="12">
        <v>53.0284124936396</v>
      </c>
      <c r="O235" s="12">
        <v>1.0134108553544898</v>
      </c>
      <c r="P235" s="12">
        <v>19.716919786676211</v>
      </c>
      <c r="Q235" s="12">
        <v>7.1294969872586025</v>
      </c>
      <c r="R235" s="9">
        <v>3.2594385096814039E-2</v>
      </c>
      <c r="S235" s="12">
        <v>1.9959991930489371</v>
      </c>
      <c r="T235" s="12">
        <v>0.35931354931981385</v>
      </c>
      <c r="U235" s="12">
        <v>1.324563297612857</v>
      </c>
      <c r="V235" s="12">
        <v>2.6376665147232194</v>
      </c>
      <c r="W235" s="12">
        <v>0.21914738368082842</v>
      </c>
      <c r="X235" s="12">
        <f t="shared" si="18"/>
        <v>0.64130254397345954</v>
      </c>
      <c r="Y235" s="12"/>
      <c r="Z235" s="10">
        <v>331.2493907262579</v>
      </c>
      <c r="AA235" s="10">
        <v>99.923154467443169</v>
      </c>
      <c r="AB235" s="10">
        <f t="shared" si="19"/>
        <v>252.42949698923309</v>
      </c>
      <c r="AC235" s="10">
        <f t="shared" si="20"/>
        <v>956.40520333370819</v>
      </c>
      <c r="AD235" s="10">
        <v>266.51628397959831</v>
      </c>
      <c r="AE235" s="10">
        <v>109.19030230819885</v>
      </c>
    </row>
    <row r="236" spans="1:109" ht="17" customHeight="1" x14ac:dyDescent="0.2">
      <c r="A236" s="122"/>
      <c r="B236" s="124"/>
      <c r="C236" s="124"/>
      <c r="D236" s="142"/>
      <c r="E236" s="134"/>
      <c r="G236" s="103">
        <v>232</v>
      </c>
      <c r="H236" s="8">
        <v>197.46</v>
      </c>
      <c r="I236" s="8">
        <f t="shared" si="17"/>
        <v>-26.260000000000019</v>
      </c>
      <c r="J236" s="8">
        <v>1.4967728213256484</v>
      </c>
      <c r="K236" s="8">
        <v>1.4768142213738495</v>
      </c>
      <c r="L236" s="8">
        <v>-24.885474107999997</v>
      </c>
      <c r="N236" s="12">
        <v>53.187841919002096</v>
      </c>
      <c r="O236" s="12">
        <v>1.0316352807537423</v>
      </c>
      <c r="P236" s="12">
        <v>20.678366280688195</v>
      </c>
      <c r="Q236" s="12">
        <v>8.7056905207493802</v>
      </c>
      <c r="R236" s="9">
        <v>3.4204903263959384E-2</v>
      </c>
      <c r="S236" s="12">
        <v>2.0516228849519549</v>
      </c>
      <c r="T236" s="12">
        <v>0.74711045906981466</v>
      </c>
      <c r="U236" s="12">
        <v>1.2685472444086667</v>
      </c>
      <c r="V236" s="12">
        <v>2.8225426704865231</v>
      </c>
      <c r="W236" s="12">
        <v>0.23135504834941126</v>
      </c>
      <c r="X236" s="12">
        <f t="shared" si="18"/>
        <v>1.3334421675376291</v>
      </c>
      <c r="Y236" s="12"/>
      <c r="Z236" s="10">
        <v>393.01257213539731</v>
      </c>
      <c r="AA236" s="10">
        <v>81.402289135300848</v>
      </c>
      <c r="AB236" s="10">
        <f t="shared" si="19"/>
        <v>264.90226767096192</v>
      </c>
      <c r="AC236" s="10">
        <f t="shared" si="20"/>
        <v>1009.6820155569841</v>
      </c>
      <c r="AD236" s="10">
        <v>315.09733718338902</v>
      </c>
      <c r="AE236" s="10">
        <v>100.22851940145597</v>
      </c>
    </row>
    <row r="237" spans="1:109" ht="17" customHeight="1" x14ac:dyDescent="0.2">
      <c r="A237" s="122"/>
      <c r="B237" s="124"/>
      <c r="C237" s="124"/>
      <c r="D237" s="142"/>
      <c r="E237" s="134"/>
      <c r="G237" s="103">
        <v>233</v>
      </c>
      <c r="H237" s="8">
        <v>197.97</v>
      </c>
      <c r="I237" s="8">
        <f t="shared" si="17"/>
        <v>-26.77000000000001</v>
      </c>
      <c r="J237" s="8">
        <v>1.4048181428571429</v>
      </c>
      <c r="K237" s="8">
        <v>1.3947584010315286</v>
      </c>
      <c r="L237" s="8">
        <v>-24.860715657999997</v>
      </c>
      <c r="N237" s="12">
        <v>54.964212361607217</v>
      </c>
      <c r="O237" s="12">
        <v>1.0214126113879181</v>
      </c>
      <c r="P237" s="12">
        <v>20.372876986484787</v>
      </c>
      <c r="Q237" s="12">
        <v>8.357947512730469</v>
      </c>
      <c r="R237" s="9">
        <v>3.3484345520136127E-2</v>
      </c>
      <c r="S237" s="12">
        <v>2.0331659091997953</v>
      </c>
      <c r="T237" s="12">
        <v>0.40121518279910662</v>
      </c>
      <c r="U237" s="12">
        <v>1.3520439635330896</v>
      </c>
      <c r="V237" s="12">
        <v>2.6968985244949857</v>
      </c>
      <c r="W237" s="12">
        <v>0.23942099506448267</v>
      </c>
      <c r="X237" s="12">
        <f t="shared" si="18"/>
        <v>0.7160885468886915</v>
      </c>
      <c r="Y237" s="12"/>
      <c r="Z237" s="10">
        <v>236.33848424530564</v>
      </c>
      <c r="AA237" s="10">
        <v>120.64328500044451</v>
      </c>
      <c r="AB237" s="10">
        <f t="shared" si="19"/>
        <v>259.32185778488065</v>
      </c>
      <c r="AC237" s="10">
        <f t="shared" si="20"/>
        <v>1044.8835008703659</v>
      </c>
      <c r="AD237" s="10">
        <v>113.28504148446581</v>
      </c>
      <c r="AE237" s="10">
        <v>178.54586712155685</v>
      </c>
    </row>
    <row r="238" spans="1:109" ht="17" customHeight="1" x14ac:dyDescent="0.2">
      <c r="A238" s="122"/>
      <c r="B238" s="124"/>
      <c r="C238" s="124"/>
      <c r="D238" s="142"/>
      <c r="E238" s="134"/>
      <c r="G238" s="103">
        <v>234</v>
      </c>
      <c r="H238" s="8">
        <v>198.47</v>
      </c>
      <c r="I238" s="8">
        <f t="shared" si="17"/>
        <v>-27.27000000000001</v>
      </c>
      <c r="J238" s="8">
        <v>1.3260381627148916</v>
      </c>
      <c r="K238" s="8">
        <v>1.3189096225643935</v>
      </c>
      <c r="L238" s="8">
        <v>-25.849867781999997</v>
      </c>
      <c r="N238" s="12">
        <v>54.141436537418365</v>
      </c>
      <c r="O238" s="12">
        <v>1.0527347055848661</v>
      </c>
      <c r="P238" s="12">
        <v>22.765209366043358</v>
      </c>
      <c r="Q238" s="12">
        <v>6.9892975283323526</v>
      </c>
      <c r="R238" s="9">
        <v>3.3078247196502805E-2</v>
      </c>
      <c r="S238" s="12">
        <v>2.11681075597863</v>
      </c>
      <c r="T238" s="12">
        <v>0.30120016718339232</v>
      </c>
      <c r="U238" s="12">
        <v>1.2474757926577096</v>
      </c>
      <c r="V238" s="12">
        <v>3.0008606313581532</v>
      </c>
      <c r="W238" s="12">
        <v>0.19427071426913611</v>
      </c>
      <c r="X238" s="12">
        <f t="shared" si="18"/>
        <v>0.53758182463643955</v>
      </c>
      <c r="Y238" s="12"/>
      <c r="Z238" s="10">
        <v>272.01549897400776</v>
      </c>
      <c r="AA238" s="10">
        <v>141.39579070415829</v>
      </c>
      <c r="AB238" s="10">
        <f t="shared" si="19"/>
        <v>256.17680089061969</v>
      </c>
      <c r="AC238" s="10">
        <f t="shared" si="20"/>
        <v>847.83819392050657</v>
      </c>
      <c r="AD238" s="10">
        <v>117.50842538030847</v>
      </c>
      <c r="AE238" s="10">
        <v>171.01988401991383</v>
      </c>
    </row>
    <row r="239" spans="1:109" ht="17" customHeight="1" x14ac:dyDescent="0.2">
      <c r="A239" s="122"/>
      <c r="B239" s="124"/>
      <c r="C239" s="124"/>
      <c r="D239" s="142"/>
      <c r="E239" s="134"/>
      <c r="G239" s="103">
        <v>235</v>
      </c>
      <c r="H239" s="8">
        <v>199.11</v>
      </c>
      <c r="I239" s="8">
        <f t="shared" si="17"/>
        <v>-27.910000000000025</v>
      </c>
      <c r="J239" s="8">
        <v>1.7594465339805823</v>
      </c>
      <c r="K239" s="8">
        <v>1.755812806805304</v>
      </c>
      <c r="L239" s="8">
        <v>-25.416295276</v>
      </c>
      <c r="N239" s="12">
        <v>52.544664757631558</v>
      </c>
      <c r="O239" s="12">
        <v>1.0382037158697004</v>
      </c>
      <c r="P239" s="12">
        <v>21.267046038727589</v>
      </c>
      <c r="Q239" s="12">
        <v>7.3030111352046587</v>
      </c>
      <c r="R239" s="9">
        <v>3.0091523480079003E-2</v>
      </c>
      <c r="S239" s="12">
        <v>2.0296786932948776</v>
      </c>
      <c r="T239" s="12">
        <v>0.11571425786832033</v>
      </c>
      <c r="U239" s="12">
        <v>1.1745941935403212</v>
      </c>
      <c r="V239" s="12">
        <v>2.9344395977648152</v>
      </c>
      <c r="W239" s="12">
        <v>0.15533515934874922</v>
      </c>
      <c r="X239" s="12">
        <f t="shared" si="18"/>
        <v>0.20652671764098893</v>
      </c>
      <c r="Y239" s="12"/>
      <c r="Z239" s="10">
        <v>253.84650567219833</v>
      </c>
      <c r="AA239" s="10">
        <v>125.93509888306419</v>
      </c>
      <c r="AB239" s="10">
        <f t="shared" si="19"/>
        <v>233.04590999811543</v>
      </c>
      <c r="AC239" s="10">
        <f t="shared" si="20"/>
        <v>677.91525578140488</v>
      </c>
      <c r="AD239" s="10">
        <v>112.90977638409981</v>
      </c>
      <c r="AE239" s="10">
        <v>164.35835141182258</v>
      </c>
    </row>
    <row r="240" spans="1:109" ht="17" customHeight="1" x14ac:dyDescent="0.2">
      <c r="A240" s="122"/>
      <c r="B240" s="124"/>
      <c r="C240" s="124"/>
      <c r="D240" s="142"/>
      <c r="E240" s="134"/>
      <c r="G240" s="103">
        <v>236</v>
      </c>
      <c r="H240" s="8">
        <v>199.61</v>
      </c>
      <c r="I240" s="8">
        <f t="shared" si="17"/>
        <v>-28.410000000000025</v>
      </c>
      <c r="J240" s="8">
        <v>1.3813656923160764</v>
      </c>
      <c r="K240" s="8">
        <v>1.3747750492901969</v>
      </c>
      <c r="L240" s="8">
        <v>-25.933120769999999</v>
      </c>
      <c r="N240" s="12">
        <v>50.492310097974908</v>
      </c>
      <c r="O240" s="12">
        <v>0.97070363878281785</v>
      </c>
      <c r="P240" s="12">
        <v>19.892876269421492</v>
      </c>
      <c r="Q240" s="12">
        <v>9.7852680702905062</v>
      </c>
      <c r="R240" s="9">
        <v>2.7326607862219778E-2</v>
      </c>
      <c r="S240" s="12">
        <v>1.8290727144641823</v>
      </c>
      <c r="T240" s="12">
        <v>0.26731895528128902</v>
      </c>
      <c r="U240" s="12">
        <v>1.1504174806789533</v>
      </c>
      <c r="V240" s="12">
        <v>2.5626631903290127</v>
      </c>
      <c r="W240" s="12">
        <v>0.13203629768555825</v>
      </c>
      <c r="X240" s="12">
        <f t="shared" si="18"/>
        <v>0.47711066392776502</v>
      </c>
      <c r="Y240" s="12"/>
      <c r="Z240" s="10">
        <v>227.8328130246702</v>
      </c>
      <c r="AA240" s="10">
        <v>126.05931799570931</v>
      </c>
      <c r="AB240" s="10">
        <f t="shared" si="19"/>
        <v>211.63282745151142</v>
      </c>
      <c r="AC240" s="10">
        <f t="shared" si="20"/>
        <v>576.23413072229016</v>
      </c>
      <c r="AD240" s="10">
        <v>101.23029001766443</v>
      </c>
      <c r="AE240" s="10">
        <v>166.14360142612901</v>
      </c>
    </row>
    <row r="241" spans="1:31" ht="17" customHeight="1" x14ac:dyDescent="0.2">
      <c r="A241" s="122"/>
      <c r="B241" s="124"/>
      <c r="C241" s="124"/>
      <c r="D241" s="142"/>
      <c r="E241" s="134"/>
      <c r="G241" s="103">
        <v>237</v>
      </c>
      <c r="H241" s="8">
        <v>199.96</v>
      </c>
      <c r="I241" s="8">
        <f t="shared" si="17"/>
        <v>-28.760000000000019</v>
      </c>
      <c r="J241" s="8">
        <v>1.5144827034700314</v>
      </c>
      <c r="K241" s="8">
        <v>1.5117050131623806</v>
      </c>
      <c r="L241" s="8">
        <v>-25.401440205999997</v>
      </c>
      <c r="N241" s="12">
        <v>54.056594685978681</v>
      </c>
      <c r="O241" s="12">
        <v>1.1101788018520833</v>
      </c>
      <c r="P241" s="12">
        <v>24.152483868329853</v>
      </c>
      <c r="Q241" s="12">
        <v>6.9086434137735617</v>
      </c>
      <c r="R241" s="9">
        <v>2.8759378910523374E-2</v>
      </c>
      <c r="S241" s="12">
        <v>2.1097820907927236</v>
      </c>
      <c r="T241" s="12">
        <v>0.10276142954781362</v>
      </c>
      <c r="U241" s="12">
        <v>1.1291428600461408</v>
      </c>
      <c r="V241" s="12">
        <v>3.3229680345566184</v>
      </c>
      <c r="W241" s="12">
        <v>0.10117225893350884</v>
      </c>
      <c r="X241" s="12">
        <f t="shared" si="18"/>
        <v>0.18340851970685282</v>
      </c>
      <c r="Y241" s="12"/>
      <c r="Z241" s="10">
        <v>290.10279734459823</v>
      </c>
      <c r="AA241" s="10">
        <v>145.14888209742438</v>
      </c>
      <c r="AB241" s="10">
        <f t="shared" si="19"/>
        <v>222.729023129072</v>
      </c>
      <c r="AC241" s="10">
        <f t="shared" si="20"/>
        <v>441.53698416020859</v>
      </c>
      <c r="AD241" s="10">
        <v>117.68691623788143</v>
      </c>
      <c r="AE241" s="10">
        <v>179.24616491939605</v>
      </c>
    </row>
    <row r="242" spans="1:31" ht="17" customHeight="1" x14ac:dyDescent="0.2">
      <c r="A242" s="122"/>
      <c r="B242" s="124"/>
      <c r="C242" s="124"/>
      <c r="D242" s="142"/>
      <c r="E242" s="134"/>
      <c r="F242" s="58" t="s">
        <v>57</v>
      </c>
      <c r="G242" s="17">
        <v>238</v>
      </c>
      <c r="H242" s="15">
        <v>200.39</v>
      </c>
      <c r="I242" s="15">
        <f t="shared" si="17"/>
        <v>-29.189999999999998</v>
      </c>
      <c r="J242" s="15">
        <v>3.4963848136842097</v>
      </c>
      <c r="K242" s="15" t="s">
        <v>94</v>
      </c>
      <c r="L242" s="15">
        <v>-24.538633220999998</v>
      </c>
      <c r="M242" s="15"/>
      <c r="N242" s="15">
        <v>4.8973659431328</v>
      </c>
      <c r="O242" s="15">
        <v>0.12168202602997601</v>
      </c>
      <c r="P242" s="15">
        <v>2.9033992693773465</v>
      </c>
      <c r="Q242" s="15">
        <v>47.164568155561788</v>
      </c>
      <c r="R242" s="16">
        <v>0.58252299628620352</v>
      </c>
      <c r="S242" s="15">
        <v>5.8750588194787685</v>
      </c>
      <c r="T242" s="15">
        <v>4.3282109214882212</v>
      </c>
      <c r="U242" s="15">
        <v>0.14263162134098473</v>
      </c>
      <c r="V242" s="15">
        <v>0.35812719990929587</v>
      </c>
      <c r="W242" s="15">
        <v>0.41296919458714598</v>
      </c>
      <c r="X242" s="15">
        <f>T242/(56.0774/100.0869)</f>
        <v>7.7249874936765881</v>
      </c>
      <c r="Y242" s="15"/>
      <c r="Z242" s="17">
        <v>27.901848214158953</v>
      </c>
      <c r="AA242" s="17">
        <v>43.720321687002915</v>
      </c>
      <c r="AB242" s="17">
        <f t="shared" si="19"/>
        <v>4511.3901213482422</v>
      </c>
      <c r="AC242" s="17">
        <f t="shared" si="20"/>
        <v>1802.2842887091683</v>
      </c>
      <c r="AD242" s="17">
        <v>74.65553972131147</v>
      </c>
      <c r="AE242" s="17">
        <v>40.01218597336635</v>
      </c>
    </row>
    <row r="243" spans="1:31" ht="17" customHeight="1" x14ac:dyDescent="0.2">
      <c r="A243" s="122"/>
      <c r="B243" s="124"/>
      <c r="C243" s="124"/>
      <c r="D243" s="142"/>
      <c r="E243" s="134"/>
      <c r="G243" s="103">
        <v>239</v>
      </c>
      <c r="H243" s="8">
        <v>200.89</v>
      </c>
      <c r="I243" s="8">
        <f t="shared" si="17"/>
        <v>-29.689999999999998</v>
      </c>
      <c r="J243" s="8">
        <v>1.0296582020833331</v>
      </c>
      <c r="K243" s="8">
        <v>1.0206310668717982</v>
      </c>
      <c r="L243" s="8">
        <v>-26.038178111999997</v>
      </c>
      <c r="N243" s="12">
        <v>56.154490730769709</v>
      </c>
      <c r="O243" s="12">
        <v>1.092430843340654</v>
      </c>
      <c r="P243" s="12">
        <v>21.113620794101802</v>
      </c>
      <c r="Q243" s="12">
        <v>6.7134253608921686</v>
      </c>
      <c r="R243" s="9">
        <v>3.2300147871811472E-2</v>
      </c>
      <c r="S243" s="12">
        <v>1.9505731177750254</v>
      </c>
      <c r="T243" s="12">
        <v>0.49121033499650224</v>
      </c>
      <c r="U243" s="12">
        <v>1.3355987429737943</v>
      </c>
      <c r="V243" s="12">
        <v>2.912166999354084</v>
      </c>
      <c r="W243" s="12">
        <v>9.0622435339059559E-2</v>
      </c>
      <c r="X243" s="12">
        <f t="shared" si="18"/>
        <v>0.87671182468804598</v>
      </c>
      <c r="Y243" s="12"/>
      <c r="Z243" s="10">
        <v>257.34091029392391</v>
      </c>
      <c r="AA243" s="10">
        <v>142.83869622236841</v>
      </c>
      <c r="AB243" s="10">
        <f t="shared" si="19"/>
        <v>250.15075620359494</v>
      </c>
      <c r="AC243" s="10">
        <f t="shared" si="20"/>
        <v>395.49533853107715</v>
      </c>
      <c r="AD243" s="10">
        <v>111.08528991061812</v>
      </c>
      <c r="AE243" s="10">
        <v>229.51124801202215</v>
      </c>
    </row>
    <row r="244" spans="1:31" ht="17" customHeight="1" x14ac:dyDescent="0.2">
      <c r="A244" s="122"/>
      <c r="B244" s="124"/>
      <c r="C244" s="124"/>
      <c r="D244" s="142"/>
      <c r="E244" s="134"/>
      <c r="G244" s="103">
        <v>240</v>
      </c>
      <c r="H244" s="8">
        <v>201.09</v>
      </c>
      <c r="I244" s="8">
        <f t="shared" si="17"/>
        <v>-29.890000000000015</v>
      </c>
      <c r="J244" s="8">
        <v>1.1975987348242809</v>
      </c>
      <c r="K244" s="8">
        <v>1.1859303650609256</v>
      </c>
      <c r="L244" s="8">
        <v>-25.598517467999997</v>
      </c>
      <c r="N244" s="12">
        <v>55.706046657959284</v>
      </c>
      <c r="O244" s="12">
        <v>1.0930499031817871</v>
      </c>
      <c r="P244" s="12">
        <v>21.252586359107138</v>
      </c>
      <c r="Q244" s="12">
        <v>6.6710720091808753</v>
      </c>
      <c r="R244" s="9">
        <v>3.2015336541013774E-2</v>
      </c>
      <c r="S244" s="12">
        <v>1.8599879606421037</v>
      </c>
      <c r="T244" s="12">
        <v>0.54589546472145256</v>
      </c>
      <c r="U244" s="12">
        <v>1.1783566615400092</v>
      </c>
      <c r="V244" s="12">
        <v>2.676546667236233</v>
      </c>
      <c r="W244" s="12">
        <v>0.12148859061340438</v>
      </c>
      <c r="X244" s="12">
        <f t="shared" si="18"/>
        <v>0.97431380178163673</v>
      </c>
      <c r="Y244" s="12"/>
      <c r="Z244" s="10">
        <v>237.089818912563</v>
      </c>
      <c r="AA244" s="10">
        <v>134.55087112755857</v>
      </c>
      <c r="AB244" s="10">
        <f t="shared" si="19"/>
        <v>247.94501491543903</v>
      </c>
      <c r="AC244" s="10">
        <f t="shared" si="20"/>
        <v>530.20172204092557</v>
      </c>
      <c r="AD244" s="10">
        <v>116.27566221944856</v>
      </c>
      <c r="AE244" s="10">
        <v>221.74224705396281</v>
      </c>
    </row>
    <row r="245" spans="1:31" ht="17" customHeight="1" x14ac:dyDescent="0.2">
      <c r="A245" s="122"/>
      <c r="B245" s="124"/>
      <c r="C245" s="124"/>
      <c r="D245" s="142"/>
      <c r="E245" s="134"/>
      <c r="G245" s="103">
        <v>241</v>
      </c>
      <c r="H245" s="8">
        <v>201.59</v>
      </c>
      <c r="I245" s="8">
        <f t="shared" si="17"/>
        <v>-30.390000000000015</v>
      </c>
      <c r="J245" s="8">
        <v>1.0582254097173558</v>
      </c>
      <c r="K245" s="8">
        <v>1.0518820822429471</v>
      </c>
      <c r="L245" s="8">
        <v>-25.753730402999999</v>
      </c>
      <c r="N245" s="12">
        <v>58.859813346472542</v>
      </c>
      <c r="O245" s="12">
        <v>1.0473654972263999</v>
      </c>
      <c r="P245" s="12">
        <v>18.89165863001908</v>
      </c>
      <c r="Q245" s="12">
        <v>6.6043241248996827</v>
      </c>
      <c r="R245" s="9">
        <v>3.0324140802943402E-2</v>
      </c>
      <c r="S245" s="12">
        <v>1.8315652899633419</v>
      </c>
      <c r="T245" s="12">
        <v>0.33585326802416388</v>
      </c>
      <c r="U245" s="12">
        <v>1.4898260274954218</v>
      </c>
      <c r="V245" s="12">
        <v>2.5158351614035417</v>
      </c>
      <c r="W245" s="12">
        <v>0.10714059499964246</v>
      </c>
      <c r="X245" s="12">
        <f t="shared" si="18"/>
        <v>0.59943065212380908</v>
      </c>
      <c r="Y245" s="12"/>
      <c r="Z245" s="10">
        <v>237.77738259648484</v>
      </c>
      <c r="AA245" s="10">
        <v>126.77129239461631</v>
      </c>
      <c r="AB245" s="10">
        <f t="shared" si="19"/>
        <v>234.84743113825135</v>
      </c>
      <c r="AC245" s="10">
        <f t="shared" si="20"/>
        <v>467.58405610338963</v>
      </c>
      <c r="AD245" s="10">
        <v>110.92382021952034</v>
      </c>
      <c r="AE245" s="10">
        <v>210.50293595554956</v>
      </c>
    </row>
    <row r="246" spans="1:31" ht="17" customHeight="1" x14ac:dyDescent="0.2">
      <c r="A246" s="122"/>
      <c r="B246" s="124"/>
      <c r="C246" s="124"/>
      <c r="D246" s="142"/>
      <c r="E246" s="134"/>
      <c r="G246" s="21">
        <v>242</v>
      </c>
      <c r="H246" s="19">
        <v>202.01</v>
      </c>
      <c r="I246" s="19">
        <f t="shared" si="17"/>
        <v>-30.810000000000002</v>
      </c>
      <c r="J246" s="19">
        <v>1.0774223810679611</v>
      </c>
      <c r="K246" s="19">
        <v>1.072710823778827</v>
      </c>
      <c r="L246" s="19">
        <v>-25.761923238000001</v>
      </c>
      <c r="M246" s="19"/>
      <c r="N246" s="19">
        <v>53.409546474559448</v>
      </c>
      <c r="O246" s="19">
        <v>0.9776951807607156</v>
      </c>
      <c r="P246" s="19">
        <v>19.443461874343427</v>
      </c>
      <c r="Q246" s="19">
        <v>10.199979951339984</v>
      </c>
      <c r="R246" s="20">
        <v>3.0541386603604184E-2</v>
      </c>
      <c r="S246" s="19">
        <v>1.8190312359326601</v>
      </c>
      <c r="T246" s="19">
        <v>0.24501299266422558</v>
      </c>
      <c r="U246" s="19">
        <v>1.3474275633930193</v>
      </c>
      <c r="V246" s="19">
        <v>2.6152001913120819</v>
      </c>
      <c r="W246" s="19">
        <v>0.1159270419435996</v>
      </c>
      <c r="X246" s="19">
        <f t="shared" si="18"/>
        <v>0.43729899915982345</v>
      </c>
      <c r="Y246" s="19"/>
      <c r="Z246" s="21">
        <v>227.36642660188429</v>
      </c>
      <c r="AA246" s="21">
        <v>119.1934500513651</v>
      </c>
      <c r="AB246" s="21">
        <f t="shared" si="19"/>
        <v>236.52990644867484</v>
      </c>
      <c r="AC246" s="21">
        <f t="shared" si="20"/>
        <v>505.92995572067679</v>
      </c>
      <c r="AD246" s="21">
        <v>112.30226904832575</v>
      </c>
      <c r="AE246" s="21">
        <v>187.01061795403169</v>
      </c>
    </row>
    <row r="247" spans="1:31" ht="17" customHeight="1" x14ac:dyDescent="0.2">
      <c r="A247" s="122"/>
      <c r="B247" s="124"/>
      <c r="C247" s="124"/>
      <c r="D247" s="142"/>
      <c r="E247" s="134"/>
      <c r="G247" s="103">
        <v>243</v>
      </c>
      <c r="H247" s="8">
        <v>202.51</v>
      </c>
      <c r="I247" s="8">
        <f t="shared" si="17"/>
        <v>-31.310000000000002</v>
      </c>
      <c r="J247" s="8">
        <v>1.0315546432974911</v>
      </c>
      <c r="K247" s="8">
        <v>1.0280069052159062</v>
      </c>
      <c r="L247" s="8">
        <v>-26.028267041999996</v>
      </c>
      <c r="N247" s="12">
        <v>57.600100670248565</v>
      </c>
      <c r="O247" s="12">
        <v>1.0579333193659863</v>
      </c>
      <c r="P247" s="12">
        <v>20.223223849234685</v>
      </c>
      <c r="Q247" s="12">
        <v>6.5670902726476257</v>
      </c>
      <c r="R247" s="9">
        <v>3.2760112477745296E-2</v>
      </c>
      <c r="S247" s="12">
        <v>1.9303706863626324</v>
      </c>
      <c r="T247" s="12">
        <v>0.1926947769040499</v>
      </c>
      <c r="U247" s="12">
        <v>1.4541715594892108</v>
      </c>
      <c r="V247" s="12">
        <v>2.6912509279676073</v>
      </c>
      <c r="W247" s="12">
        <v>0.10025551975667402</v>
      </c>
      <c r="X247" s="12">
        <f t="shared" si="18"/>
        <v>0.34392148827367092</v>
      </c>
      <c r="Y247" s="12"/>
      <c r="Z247" s="10">
        <v>243.46499924932166</v>
      </c>
      <c r="AA247" s="10">
        <v>121.72306623843387</v>
      </c>
      <c r="AB247" s="10">
        <f t="shared" si="19"/>
        <v>253.71298429177187</v>
      </c>
      <c r="AC247" s="10">
        <f t="shared" si="20"/>
        <v>437.53614187727436</v>
      </c>
      <c r="AD247" s="10">
        <v>114.51866391474817</v>
      </c>
      <c r="AE247" s="10">
        <v>194.35203561533345</v>
      </c>
    </row>
    <row r="248" spans="1:31" ht="17" customHeight="1" x14ac:dyDescent="0.2">
      <c r="A248" s="122"/>
      <c r="B248" s="124"/>
      <c r="C248" s="124"/>
      <c r="D248" s="142"/>
      <c r="E248" s="134"/>
      <c r="G248" s="103">
        <v>244</v>
      </c>
      <c r="H248" s="8">
        <v>203.01</v>
      </c>
      <c r="I248" s="8">
        <f t="shared" si="17"/>
        <v>-31.810000000000002</v>
      </c>
      <c r="J248" s="8">
        <v>1.014186068512241</v>
      </c>
      <c r="K248" s="8">
        <v>1.0106314165111054</v>
      </c>
      <c r="L248" s="8">
        <v>-26.098635638999998</v>
      </c>
      <c r="N248" s="3">
        <v>55.999834967799607</v>
      </c>
      <c r="O248" s="3">
        <v>1.0102844040113472</v>
      </c>
      <c r="P248" s="3">
        <v>19.979040256159511</v>
      </c>
      <c r="Q248" s="3">
        <v>6.4155670877667506</v>
      </c>
      <c r="R248" s="4">
        <v>2.9317930524014633E-2</v>
      </c>
      <c r="S248" s="3">
        <v>1.9136200489501929</v>
      </c>
      <c r="T248" s="3">
        <v>0.19637675574408256</v>
      </c>
      <c r="U248" s="3">
        <v>1.3668457960689426</v>
      </c>
      <c r="V248" s="3">
        <v>2.6994390306217677</v>
      </c>
      <c r="W248" s="3">
        <v>0.12170717167343574</v>
      </c>
      <c r="X248" s="12">
        <f t="shared" si="18"/>
        <v>0.3504930812498871</v>
      </c>
      <c r="Y248" s="12"/>
      <c r="Z248" s="5">
        <v>237.3751404235901</v>
      </c>
      <c r="AA248" s="5">
        <v>120.75327979602064</v>
      </c>
      <c r="AB248" s="10">
        <f t="shared" si="19"/>
        <v>227.05476519836796</v>
      </c>
      <c r="AC248" s="10">
        <f t="shared" si="20"/>
        <v>531.15565568892498</v>
      </c>
      <c r="AD248" s="5">
        <v>109.17502780388088</v>
      </c>
      <c r="AE248" s="5">
        <v>188.59177660016414</v>
      </c>
    </row>
    <row r="249" spans="1:31" ht="17" customHeight="1" x14ac:dyDescent="0.2">
      <c r="A249" s="122"/>
      <c r="B249" s="124"/>
      <c r="C249" s="124"/>
      <c r="D249" s="142"/>
      <c r="E249" s="134"/>
      <c r="G249" s="103">
        <v>245</v>
      </c>
      <c r="H249" s="8">
        <v>203.58</v>
      </c>
      <c r="I249" s="8">
        <f t="shared" si="17"/>
        <v>-32.380000000000024</v>
      </c>
      <c r="J249" s="8">
        <v>1.0518363574468086</v>
      </c>
      <c r="K249" s="8">
        <v>1.0448673833728273</v>
      </c>
      <c r="L249" s="8">
        <v>-25.570375607999999</v>
      </c>
      <c r="N249" s="12">
        <v>57.005744978084856</v>
      </c>
      <c r="O249" s="12">
        <v>1.0125807100030666</v>
      </c>
      <c r="P249" s="12">
        <v>19.425607322364851</v>
      </c>
      <c r="Q249" s="12">
        <v>6.8180904558985249</v>
      </c>
      <c r="R249" s="9">
        <v>3.0109793597168227E-2</v>
      </c>
      <c r="S249" s="12">
        <v>1.9012706456893691</v>
      </c>
      <c r="T249" s="12">
        <v>0.37121994494895766</v>
      </c>
      <c r="U249" s="12">
        <v>1.4631259502563976</v>
      </c>
      <c r="V249" s="12">
        <v>2.5908584458395532</v>
      </c>
      <c r="W249" s="12">
        <v>0.18249379112444597</v>
      </c>
      <c r="X249" s="12">
        <f t="shared" si="18"/>
        <v>0.66255306965215643</v>
      </c>
      <c r="Y249" s="12"/>
      <c r="Z249" s="10">
        <v>229.57525411145221</v>
      </c>
      <c r="AA249" s="10">
        <v>131.57132019011607</v>
      </c>
      <c r="AB249" s="10">
        <f t="shared" si="19"/>
        <v>233.18740419882113</v>
      </c>
      <c r="AC249" s="10">
        <f t="shared" si="20"/>
        <v>796.4412281632184</v>
      </c>
      <c r="AD249" s="10">
        <v>114.68627000098904</v>
      </c>
      <c r="AE249" s="10">
        <v>199.17279846562383</v>
      </c>
    </row>
    <row r="250" spans="1:31" ht="17" customHeight="1" x14ac:dyDescent="0.2">
      <c r="A250" s="122"/>
      <c r="B250" s="124"/>
      <c r="C250" s="124"/>
      <c r="D250" s="142"/>
      <c r="E250" s="134"/>
      <c r="G250" s="106">
        <v>246</v>
      </c>
      <c r="H250" s="2">
        <v>203.8</v>
      </c>
      <c r="I250" s="2">
        <f t="shared" si="17"/>
        <v>-32.600000000000023</v>
      </c>
      <c r="J250" s="2">
        <v>1.2175314196185285</v>
      </c>
      <c r="K250" s="2">
        <v>1.2146161912379794</v>
      </c>
      <c r="L250" s="2">
        <v>-25.733203436</v>
      </c>
      <c r="M250" s="2"/>
      <c r="N250" s="12">
        <v>55.401065292904164</v>
      </c>
      <c r="O250" s="12">
        <v>1.0658805506085787</v>
      </c>
      <c r="P250" s="12">
        <v>22.326717207496081</v>
      </c>
      <c r="Q250" s="12">
        <v>7.3554831388052309</v>
      </c>
      <c r="R250" s="9">
        <v>3.0189462824894646E-2</v>
      </c>
      <c r="S250" s="12">
        <v>2.1293637305171429</v>
      </c>
      <c r="T250" s="12">
        <v>0.13415381808381471</v>
      </c>
      <c r="U250" s="12">
        <v>1.2562227505441876</v>
      </c>
      <c r="V250" s="12">
        <v>3.1981081814535388</v>
      </c>
      <c r="W250" s="12">
        <v>9.6216602398098733E-2</v>
      </c>
      <c r="X250" s="12">
        <f t="shared" si="18"/>
        <v>0.23943763040320978</v>
      </c>
      <c r="Y250" s="12"/>
      <c r="Z250" s="10">
        <v>281.13260255586079</v>
      </c>
      <c r="AA250" s="10">
        <v>137.01266223407538</v>
      </c>
      <c r="AB250" s="10">
        <f t="shared" si="19"/>
        <v>233.80440810979431</v>
      </c>
      <c r="AC250" s="10">
        <f t="shared" si="20"/>
        <v>419.90945835180651</v>
      </c>
      <c r="AD250" s="10">
        <v>116.25394582508008</v>
      </c>
      <c r="AE250" s="10">
        <v>166.44424626530048</v>
      </c>
    </row>
    <row r="251" spans="1:31" ht="17" customHeight="1" x14ac:dyDescent="0.2">
      <c r="A251" s="122"/>
      <c r="B251" s="124"/>
      <c r="C251" s="124"/>
      <c r="D251" s="142"/>
      <c r="E251" s="134"/>
      <c r="G251" s="103">
        <v>247</v>
      </c>
      <c r="H251" s="8">
        <v>204.3</v>
      </c>
      <c r="I251" s="8">
        <f t="shared" si="17"/>
        <v>-33.100000000000023</v>
      </c>
      <c r="J251" s="8">
        <v>1.0231474365591398</v>
      </c>
      <c r="K251" s="8">
        <v>1.0126993964210249</v>
      </c>
      <c r="L251" s="8">
        <v>-25.832027855999996</v>
      </c>
      <c r="N251" s="12">
        <v>58.564492091024626</v>
      </c>
      <c r="O251" s="12">
        <v>1.0107981480121282</v>
      </c>
      <c r="P251" s="12">
        <v>18.987681310509</v>
      </c>
      <c r="Q251" s="12">
        <v>7.7375660419849881</v>
      </c>
      <c r="R251" s="9">
        <v>3.1793015460614582E-2</v>
      </c>
      <c r="S251" s="12">
        <v>1.8893742037546672</v>
      </c>
      <c r="T251" s="12">
        <v>0.57214649719197519</v>
      </c>
      <c r="U251" s="12">
        <v>1.5180969644683613</v>
      </c>
      <c r="V251" s="12">
        <v>2.5044416588289513</v>
      </c>
      <c r="W251" s="12">
        <v>0.22041055802082307</v>
      </c>
      <c r="X251" s="12">
        <f t="shared" si="18"/>
        <v>1.0211666241623811</v>
      </c>
      <c r="Y251" s="12"/>
      <c r="Z251" s="10">
        <v>229.4694889546937</v>
      </c>
      <c r="AA251" s="10">
        <v>118.79573070653572</v>
      </c>
      <c r="AB251" s="10">
        <f t="shared" si="19"/>
        <v>246.22323374581188</v>
      </c>
      <c r="AC251" s="10">
        <f t="shared" si="20"/>
        <v>961.91796142005626</v>
      </c>
      <c r="AD251" s="10">
        <v>113.78173065909694</v>
      </c>
      <c r="AE251" s="10">
        <v>193.88960852395158</v>
      </c>
    </row>
    <row r="252" spans="1:31" ht="17" customHeight="1" x14ac:dyDescent="0.2">
      <c r="A252" s="122"/>
      <c r="B252" s="124"/>
      <c r="C252" s="124"/>
      <c r="D252" s="142"/>
      <c r="E252" s="134"/>
      <c r="G252" s="103">
        <v>248</v>
      </c>
      <c r="H252" s="8">
        <v>204.66</v>
      </c>
      <c r="I252" s="8">
        <f t="shared" si="17"/>
        <v>-33.460000000000008</v>
      </c>
      <c r="J252" s="8">
        <v>1.5086846566265055</v>
      </c>
      <c r="K252" s="8">
        <v>1.4969677317304213</v>
      </c>
      <c r="L252" s="8">
        <v>-25.687647888000001</v>
      </c>
      <c r="N252" s="12">
        <v>56.233802787232989</v>
      </c>
      <c r="O252" s="12">
        <v>1.0728038372719286</v>
      </c>
      <c r="P252" s="12">
        <v>21.429455815831307</v>
      </c>
      <c r="Q252" s="12">
        <v>7.0332069937062025</v>
      </c>
      <c r="R252" s="9">
        <v>3.2123946507937554E-2</v>
      </c>
      <c r="S252" s="12">
        <v>2.1007208027827646</v>
      </c>
      <c r="T252" s="12">
        <v>0.43513679052475007</v>
      </c>
      <c r="U252" s="12">
        <v>1.254931177069027</v>
      </c>
      <c r="V252" s="12">
        <v>3.0825271858093184</v>
      </c>
      <c r="W252" s="12">
        <v>0.14588701212672348</v>
      </c>
      <c r="X252" s="12">
        <f t="shared" si="18"/>
        <v>0.77663180603187054</v>
      </c>
      <c r="Y252" s="12"/>
      <c r="Z252" s="10">
        <v>273.7885106365307</v>
      </c>
      <c r="AA252" s="10">
        <v>136.72592021760985</v>
      </c>
      <c r="AB252" s="10">
        <f t="shared" si="19"/>
        <v>248.78615240697792</v>
      </c>
      <c r="AC252" s="10">
        <f t="shared" si="20"/>
        <v>636.68155719356787</v>
      </c>
      <c r="AD252" s="10">
        <v>118.88662065415267</v>
      </c>
      <c r="AE252" s="10">
        <v>182.78805731882477</v>
      </c>
    </row>
    <row r="253" spans="1:31" ht="17" customHeight="1" x14ac:dyDescent="0.2">
      <c r="A253" s="122"/>
      <c r="B253" s="124"/>
      <c r="C253" s="124"/>
      <c r="D253" s="142"/>
      <c r="E253" s="134"/>
      <c r="G253" s="103">
        <v>249</v>
      </c>
      <c r="H253" s="8">
        <v>205.16</v>
      </c>
      <c r="I253" s="8">
        <f t="shared" si="17"/>
        <v>-33.960000000000008</v>
      </c>
      <c r="J253" s="8">
        <v>1.1269100549352251</v>
      </c>
      <c r="K253" s="8">
        <v>1.1222348647848623</v>
      </c>
      <c r="L253" s="8">
        <v>-26.367225636000001</v>
      </c>
      <c r="N253" s="12">
        <v>55.003992625598507</v>
      </c>
      <c r="O253" s="12">
        <v>1.0391615837520474</v>
      </c>
      <c r="P253" s="12">
        <v>21.536021342841906</v>
      </c>
      <c r="Q253" s="12">
        <v>8.5352972867426331</v>
      </c>
      <c r="R253" s="9">
        <v>2.9575643122608491E-2</v>
      </c>
      <c r="S253" s="12">
        <v>2.1216546054866794</v>
      </c>
      <c r="T253" s="12">
        <v>0.23244523987674048</v>
      </c>
      <c r="U253" s="12">
        <v>1.3287410777313529</v>
      </c>
      <c r="V253" s="12">
        <v>3.0487482525865492</v>
      </c>
      <c r="W253" s="12">
        <v>0.10505943200344647</v>
      </c>
      <c r="X253" s="12">
        <f t="shared" si="18"/>
        <v>0.41486808373817868</v>
      </c>
      <c r="Y253" s="12"/>
      <c r="Z253" s="10">
        <v>213.27092183199656</v>
      </c>
      <c r="AA253" s="10">
        <v>110.11395666516772</v>
      </c>
      <c r="AB253" s="10">
        <f t="shared" si="19"/>
        <v>229.05063845806001</v>
      </c>
      <c r="AC253" s="10">
        <f t="shared" si="20"/>
        <v>458.50142374376117</v>
      </c>
      <c r="AD253" s="10">
        <v>142.50698033540547</v>
      </c>
      <c r="AE253" s="10">
        <v>153.661137945002</v>
      </c>
    </row>
    <row r="254" spans="1:31" ht="17" customHeight="1" x14ac:dyDescent="0.2">
      <c r="A254" s="122"/>
      <c r="B254" s="124"/>
      <c r="C254" s="124"/>
      <c r="D254" s="142"/>
      <c r="E254" s="134"/>
      <c r="G254" s="103">
        <v>250</v>
      </c>
      <c r="H254" s="8">
        <v>205.48</v>
      </c>
      <c r="I254" s="8">
        <f t="shared" si="17"/>
        <v>-34.28</v>
      </c>
      <c r="J254" s="8">
        <f>AVERAGE(J253,J255)</f>
        <v>1.1570533913729379</v>
      </c>
      <c r="K254" s="8">
        <f t="shared" ref="K254" si="21">AVERAGE(K253,K255)</f>
        <v>1.1532073182901486</v>
      </c>
      <c r="L254" s="8">
        <f t="shared" ref="L254" si="22">AVERAGE(L253,L255)</f>
        <v>-26.072001971999999</v>
      </c>
      <c r="N254" s="12">
        <v>55.100570336927809</v>
      </c>
      <c r="O254" s="12">
        <v>1.0496540837285411</v>
      </c>
      <c r="P254" s="12">
        <v>21.662181060214635</v>
      </c>
      <c r="Q254" s="12">
        <v>7.3252637552945101</v>
      </c>
      <c r="R254" s="9">
        <v>2.9091385102564652E-2</v>
      </c>
      <c r="S254" s="12">
        <v>2.0883975492695503</v>
      </c>
      <c r="T254" s="12">
        <v>5.9741228322046702E-2</v>
      </c>
      <c r="U254" s="12">
        <v>1.2630601932506262</v>
      </c>
      <c r="V254" s="12">
        <v>3.0272961789639972</v>
      </c>
      <c r="W254" s="12">
        <v>9.6695360227301033E-2</v>
      </c>
      <c r="X254" s="12">
        <f t="shared" si="18"/>
        <v>0.10662609794580093</v>
      </c>
      <c r="Y254" s="12"/>
      <c r="Z254" s="10">
        <v>260.94060292114131</v>
      </c>
      <c r="AA254" s="10">
        <v>123.28618001506545</v>
      </c>
      <c r="AB254" s="10">
        <f t="shared" si="19"/>
        <v>225.30026832376913</v>
      </c>
      <c r="AC254" s="10">
        <f t="shared" si="20"/>
        <v>421.99885805758947</v>
      </c>
      <c r="AD254" s="10">
        <v>113.49097940399248</v>
      </c>
      <c r="AE254" s="10">
        <v>181.59405348929656</v>
      </c>
    </row>
    <row r="255" spans="1:31" ht="17" customHeight="1" x14ac:dyDescent="0.2">
      <c r="A255" s="122"/>
      <c r="B255" s="124"/>
      <c r="C255" s="124"/>
      <c r="D255" s="142"/>
      <c r="E255" s="134"/>
      <c r="G255" s="103">
        <v>251</v>
      </c>
      <c r="H255" s="8">
        <v>205.65</v>
      </c>
      <c r="I255" s="8">
        <f t="shared" si="17"/>
        <v>-34.450000000000017</v>
      </c>
      <c r="J255" s="8">
        <v>1.187196727810651</v>
      </c>
      <c r="K255" s="8">
        <v>1.1841797717954348</v>
      </c>
      <c r="L255" s="8">
        <v>-25.776778307999997</v>
      </c>
      <c r="N255" s="12">
        <v>55.217956914899609</v>
      </c>
      <c r="O255" s="12">
        <v>1.0533755791929851</v>
      </c>
      <c r="P255" s="12">
        <v>22.102724611967794</v>
      </c>
      <c r="Q255" s="12">
        <v>7.0987264043601837</v>
      </c>
      <c r="R255" s="9">
        <v>2.9849211688713666E-2</v>
      </c>
      <c r="S255" s="12">
        <v>2.0831562493307061</v>
      </c>
      <c r="T255" s="12">
        <v>0.1423826000086077</v>
      </c>
      <c r="U255" s="12">
        <v>1.2374972914952109</v>
      </c>
      <c r="V255" s="12">
        <v>3.1267282702130501</v>
      </c>
      <c r="W255" s="12">
        <v>0.11644654121172454</v>
      </c>
      <c r="X255" s="12">
        <f t="shared" si="18"/>
        <v>0.25412435399646771</v>
      </c>
      <c r="Y255" s="12"/>
      <c r="Z255" s="10">
        <v>274.71778132009348</v>
      </c>
      <c r="AA255" s="10">
        <v>131.91497404141134</v>
      </c>
      <c r="AB255" s="10">
        <f t="shared" si="19"/>
        <v>231.16930936806119</v>
      </c>
      <c r="AC255" s="10">
        <f t="shared" si="20"/>
        <v>508.19715962162041</v>
      </c>
      <c r="AD255" s="10">
        <v>113.20055612830342</v>
      </c>
      <c r="AE255" s="10">
        <v>171.57926269834851</v>
      </c>
    </row>
    <row r="256" spans="1:31" ht="17" customHeight="1" x14ac:dyDescent="0.2">
      <c r="A256" s="122"/>
      <c r="B256" s="124"/>
      <c r="C256" s="124"/>
      <c r="D256" s="142"/>
      <c r="E256" s="134"/>
      <c r="G256" s="21">
        <v>252</v>
      </c>
      <c r="H256" s="19">
        <v>206.15</v>
      </c>
      <c r="I256" s="19">
        <f t="shared" si="17"/>
        <v>-34.950000000000017</v>
      </c>
      <c r="J256" s="19">
        <v>0.96304662546180719</v>
      </c>
      <c r="K256" s="19">
        <v>0.96093490167210915</v>
      </c>
      <c r="L256" s="19">
        <v>-25.689308447999998</v>
      </c>
      <c r="M256" s="19"/>
      <c r="N256" s="19">
        <v>54.087880462680452</v>
      </c>
      <c r="O256" s="19">
        <v>0.97690016588738093</v>
      </c>
      <c r="P256" s="19">
        <v>18.871239947021213</v>
      </c>
      <c r="Q256" s="19">
        <v>10.078831727673512</v>
      </c>
      <c r="R256" s="20">
        <v>2.2246145354452296E-2</v>
      </c>
      <c r="S256" s="19">
        <v>1.6392820802550443</v>
      </c>
      <c r="T256" s="19">
        <v>0.12285714824437584</v>
      </c>
      <c r="U256" s="19">
        <v>1.1576640056791989</v>
      </c>
      <c r="V256" s="19">
        <v>2.4623403160871544</v>
      </c>
      <c r="W256" s="19">
        <v>0.13350686408654788</v>
      </c>
      <c r="X256" s="19">
        <f t="shared" si="18"/>
        <v>0.21927534284078831</v>
      </c>
      <c r="Y256" s="19"/>
      <c r="Z256" s="21">
        <v>213.06951993265716</v>
      </c>
      <c r="AA256" s="21">
        <v>115.34206861753573</v>
      </c>
      <c r="AB256" s="21">
        <f t="shared" si="19"/>
        <v>172.28682992773059</v>
      </c>
      <c r="AC256" s="21">
        <f t="shared" si="20"/>
        <v>582.65199131515317</v>
      </c>
      <c r="AD256" s="21">
        <v>105.70235915976218</v>
      </c>
      <c r="AE256" s="21">
        <v>213.7177279939954</v>
      </c>
    </row>
    <row r="257" spans="1:31" ht="17" customHeight="1" x14ac:dyDescent="0.2">
      <c r="A257" s="122"/>
      <c r="B257" s="124"/>
      <c r="C257" s="124"/>
      <c r="D257" s="142"/>
      <c r="E257" s="134"/>
      <c r="G257" s="103">
        <v>253</v>
      </c>
      <c r="H257" s="8">
        <v>206.67</v>
      </c>
      <c r="I257" s="8">
        <f t="shared" si="17"/>
        <v>-35.47</v>
      </c>
      <c r="J257" s="8">
        <v>1.0101758470588234</v>
      </c>
      <c r="K257" s="8">
        <v>1.0037719201559956</v>
      </c>
      <c r="L257" s="8">
        <v>-25.567816989999997</v>
      </c>
      <c r="N257" s="12">
        <v>62.940798101005107</v>
      </c>
      <c r="O257" s="12">
        <v>1.0458017239480624</v>
      </c>
      <c r="P257" s="12">
        <v>18.291879048231902</v>
      </c>
      <c r="Q257" s="12">
        <v>5.2474052092484067</v>
      </c>
      <c r="R257" s="9">
        <v>2.3026583335888987E-2</v>
      </c>
      <c r="S257" s="12">
        <v>1.5281997150876048</v>
      </c>
      <c r="T257" s="12">
        <v>0.35518941684179728</v>
      </c>
      <c r="U257" s="12">
        <v>1.4040152207291465</v>
      </c>
      <c r="V257" s="12">
        <v>2.3171097235556783</v>
      </c>
      <c r="W257" s="12">
        <v>0.113725700515603</v>
      </c>
      <c r="X257" s="12">
        <f t="shared" si="18"/>
        <v>0.633941795527312</v>
      </c>
      <c r="Y257" s="12"/>
      <c r="Z257" s="10">
        <v>209.80526511601522</v>
      </c>
      <c r="AA257" s="10">
        <v>124.86143751735962</v>
      </c>
      <c r="AB257" s="10">
        <f t="shared" si="19"/>
        <v>178.33098650562576</v>
      </c>
      <c r="AC257" s="10">
        <f t="shared" si="20"/>
        <v>496.32283944719984</v>
      </c>
      <c r="AD257" s="10">
        <v>99.165443156872513</v>
      </c>
      <c r="AE257" s="10">
        <v>273.29126288270328</v>
      </c>
    </row>
    <row r="258" spans="1:31" ht="17" customHeight="1" x14ac:dyDescent="0.2">
      <c r="A258" s="122"/>
      <c r="B258" s="124"/>
      <c r="C258" s="124"/>
      <c r="D258" s="142"/>
      <c r="E258" s="134"/>
      <c r="G258" s="103">
        <v>254</v>
      </c>
      <c r="H258" s="8">
        <v>207.37</v>
      </c>
      <c r="I258" s="8">
        <f t="shared" si="17"/>
        <v>-36.170000000000016</v>
      </c>
      <c r="J258" s="8">
        <v>1.4944715209151571</v>
      </c>
      <c r="K258" s="8">
        <v>1.4816082041839718</v>
      </c>
      <c r="L258" s="8">
        <v>-26.996578581000001</v>
      </c>
      <c r="N258" s="12">
        <v>60.183761804950677</v>
      </c>
      <c r="O258" s="12">
        <v>1.0688529426170665</v>
      </c>
      <c r="P258" s="12">
        <v>19.037666538589651</v>
      </c>
      <c r="Q258" s="12">
        <v>6.2794179055658716</v>
      </c>
      <c r="R258" s="9">
        <v>2.4758454016982009E-2</v>
      </c>
      <c r="S258" s="12">
        <v>1.582546015850294</v>
      </c>
      <c r="T258" s="12">
        <v>0.48225412541560769</v>
      </c>
      <c r="U258" s="12">
        <v>1.3031341821990747</v>
      </c>
      <c r="V258" s="12">
        <v>2.2888853150743271</v>
      </c>
      <c r="W258" s="12">
        <v>8.0201961877588476E-2</v>
      </c>
      <c r="X258" s="12">
        <f t="shared" si="18"/>
        <v>0.86072678877871289</v>
      </c>
      <c r="Y258" s="12"/>
      <c r="Z258" s="10">
        <v>211.13951268639303</v>
      </c>
      <c r="AA258" s="10">
        <v>123.07141773013116</v>
      </c>
      <c r="AB258" s="10">
        <f t="shared" si="19"/>
        <v>191.74358022629835</v>
      </c>
      <c r="AC258" s="10">
        <f t="shared" si="20"/>
        <v>350.01820404579041</v>
      </c>
      <c r="AD258" s="10">
        <v>115.72888918871149</v>
      </c>
      <c r="AE258" s="10">
        <v>258.04410835013442</v>
      </c>
    </row>
    <row r="259" spans="1:31" ht="17" customHeight="1" x14ac:dyDescent="0.2">
      <c r="A259" s="122"/>
      <c r="B259" s="124"/>
      <c r="C259" s="124"/>
      <c r="D259" s="142"/>
      <c r="E259" s="134"/>
      <c r="G259" s="103">
        <v>255</v>
      </c>
      <c r="H259" s="8">
        <v>207.57</v>
      </c>
      <c r="I259" s="8">
        <f t="shared" si="17"/>
        <v>-36.370000000000005</v>
      </c>
      <c r="J259" s="8">
        <v>1.1658870226130653</v>
      </c>
      <c r="K259" s="8">
        <v>1.1585912430335576</v>
      </c>
      <c r="L259" s="8">
        <v>-25.114242185999998</v>
      </c>
      <c r="N259" s="12">
        <v>57.249377207741531</v>
      </c>
      <c r="O259" s="12">
        <v>1.0750742246007396</v>
      </c>
      <c r="P259" s="12">
        <v>20.792754071314771</v>
      </c>
      <c r="Q259" s="12">
        <v>6.344387018952184</v>
      </c>
      <c r="R259" s="9">
        <v>2.4307889728943571E-2</v>
      </c>
      <c r="S259" s="12">
        <v>1.8139621766943472</v>
      </c>
      <c r="T259" s="12">
        <v>0.35061126680119176</v>
      </c>
      <c r="U259" s="12">
        <v>1.2113557671817492</v>
      </c>
      <c r="V259" s="12">
        <v>2.7837933604044118</v>
      </c>
      <c r="W259" s="12">
        <v>0.12385602612317503</v>
      </c>
      <c r="X259" s="12">
        <f t="shared" si="18"/>
        <v>0.62577071688780517</v>
      </c>
      <c r="Y259" s="12"/>
      <c r="Z259" s="10">
        <v>246.2848066111452</v>
      </c>
      <c r="AA259" s="10">
        <v>125.10005206411397</v>
      </c>
      <c r="AB259" s="10">
        <f t="shared" si="19"/>
        <v>188.25415355808451</v>
      </c>
      <c r="AC259" s="10">
        <f t="shared" si="20"/>
        <v>540.53370776702172</v>
      </c>
      <c r="AD259" s="10">
        <v>121.42246574551997</v>
      </c>
      <c r="AE259" s="10">
        <v>203.55982959945445</v>
      </c>
    </row>
    <row r="260" spans="1:31" ht="17" customHeight="1" x14ac:dyDescent="0.2">
      <c r="A260" s="122"/>
      <c r="B260" s="124"/>
      <c r="C260" s="124"/>
      <c r="D260" s="142"/>
      <c r="E260" s="134"/>
      <c r="G260" s="103">
        <v>256</v>
      </c>
      <c r="H260" s="8">
        <v>208.07</v>
      </c>
      <c r="I260" s="8">
        <f t="shared" ref="I260" si="23">171.2-H260</f>
        <v>-36.870000000000005</v>
      </c>
      <c r="J260" s="8">
        <v>0.9546854380298273</v>
      </c>
      <c r="K260" s="8">
        <v>0.94943684722929134</v>
      </c>
      <c r="L260" s="8">
        <v>-25.682370698999996</v>
      </c>
      <c r="N260" s="12">
        <v>61.174377708356445</v>
      </c>
      <c r="O260" s="12">
        <v>1.0519025931976969</v>
      </c>
      <c r="P260" s="12">
        <v>19.724331331807505</v>
      </c>
      <c r="Q260" s="12">
        <v>6.301220077094043</v>
      </c>
      <c r="R260" s="9">
        <v>2.5526319328043987E-2</v>
      </c>
      <c r="S260" s="12">
        <v>1.753980829657221</v>
      </c>
      <c r="T260" s="12">
        <v>0.30803002294693571</v>
      </c>
      <c r="U260" s="12">
        <v>1.4387253902500823</v>
      </c>
      <c r="V260" s="12">
        <v>2.5898640244546449</v>
      </c>
      <c r="W260" s="12">
        <v>0.10783262957310566</v>
      </c>
      <c r="X260" s="12">
        <f t="shared" ref="X260:X279" si="24">T260/(56.0774/100.0869)</f>
        <v>0.54977174590276412</v>
      </c>
      <c r="Y260" s="12"/>
      <c r="Z260" s="10">
        <v>241.22537742127929</v>
      </c>
      <c r="AA260" s="10">
        <v>127.4308562779968</v>
      </c>
      <c r="AB260" s="10">
        <f t="shared" ref="AB260:AB279" si="25">(R260*0.774457)*10000</f>
        <v>197.6903668783896</v>
      </c>
      <c r="AC260" s="10">
        <f t="shared" ref="AC260:AC279" si="26">(W260*0.436421)*10000</f>
        <v>470.60424030924344</v>
      </c>
      <c r="AD260" s="10">
        <v>110.05730259978608</v>
      </c>
      <c r="AE260" s="10">
        <v>215.99230623198866</v>
      </c>
    </row>
    <row r="261" spans="1:31" ht="17" customHeight="1" x14ac:dyDescent="0.2">
      <c r="A261" s="122"/>
      <c r="B261" s="124"/>
      <c r="C261" s="124"/>
      <c r="D261" s="142"/>
      <c r="E261" s="134"/>
      <c r="G261" s="103">
        <v>257</v>
      </c>
      <c r="H261" s="8">
        <v>208.57</v>
      </c>
      <c r="I261" s="8">
        <f t="shared" ref="I261:I279" si="27">171.2-H261</f>
        <v>-37.370000000000005</v>
      </c>
      <c r="J261" s="8">
        <v>1.0254331982195843</v>
      </c>
      <c r="K261" s="8">
        <v>1.0216113257767616</v>
      </c>
      <c r="L261" s="8">
        <v>-25.907351987999998</v>
      </c>
      <c r="N261" s="12">
        <v>57.467767697011254</v>
      </c>
      <c r="O261" s="12">
        <v>1.0685486702887632</v>
      </c>
      <c r="P261" s="12">
        <v>20.748052504277613</v>
      </c>
      <c r="Q261" s="12">
        <v>5.7557802686860429</v>
      </c>
      <c r="R261" s="9">
        <v>2.4126969357218652E-2</v>
      </c>
      <c r="S261" s="12">
        <v>1.7877625771848507</v>
      </c>
      <c r="T261" s="12">
        <v>0.20882353637568363</v>
      </c>
      <c r="U261" s="12">
        <v>1.2176924531569278</v>
      </c>
      <c r="V261" s="12">
        <v>2.8469575603618211</v>
      </c>
      <c r="W261" s="12">
        <v>0.18071862223614113</v>
      </c>
      <c r="X261" s="12">
        <f t="shared" si="24"/>
        <v>0.37270808566159297</v>
      </c>
      <c r="Y261" s="12"/>
      <c r="Z261" s="10">
        <v>241.40268531324378</v>
      </c>
      <c r="AA261" s="10">
        <v>122.16559965433912</v>
      </c>
      <c r="AB261" s="10">
        <f t="shared" si="25"/>
        <v>186.85300307483485</v>
      </c>
      <c r="AC261" s="10">
        <f t="shared" si="26"/>
        <v>788.69401834918949</v>
      </c>
      <c r="AD261" s="10">
        <v>117.44535808931839</v>
      </c>
      <c r="AE261" s="10">
        <v>221.31456277997131</v>
      </c>
    </row>
    <row r="262" spans="1:31" ht="17" customHeight="1" x14ac:dyDescent="0.2">
      <c r="A262" s="122"/>
      <c r="B262" s="124"/>
      <c r="C262" s="124"/>
      <c r="D262" s="142"/>
      <c r="E262" s="134"/>
      <c r="G262" s="106">
        <v>258</v>
      </c>
      <c r="H262" s="2">
        <v>208.67</v>
      </c>
      <c r="I262" s="2">
        <f t="shared" si="27"/>
        <v>-37.47</v>
      </c>
      <c r="J262" s="2">
        <v>1.2079546507131536</v>
      </c>
      <c r="K262" s="2">
        <v>1.2061965812879196</v>
      </c>
      <c r="L262" s="2">
        <v>-25.470273800999998</v>
      </c>
      <c r="M262" s="2"/>
      <c r="N262" s="12">
        <v>54.827205689169567</v>
      </c>
      <c r="O262" s="12">
        <v>1.0707533730420538</v>
      </c>
      <c r="P262" s="12">
        <v>21.845802179418929</v>
      </c>
      <c r="Q262" s="12">
        <v>6.0997359973152685</v>
      </c>
      <c r="R262" s="9">
        <v>2.2897143931611671E-2</v>
      </c>
      <c r="S262" s="12">
        <v>1.792991414281125</v>
      </c>
      <c r="T262" s="12">
        <v>8.1544753169571646E-2</v>
      </c>
      <c r="U262" s="12">
        <v>1.0333117170581796</v>
      </c>
      <c r="V262" s="12">
        <v>2.986763050733785</v>
      </c>
      <c r="W262" s="12">
        <v>0.12215028290693358</v>
      </c>
      <c r="X262" s="12">
        <f t="shared" si="24"/>
        <v>0.14554101217259718</v>
      </c>
      <c r="Y262" s="12"/>
      <c r="Z262" s="10">
        <v>254.63816209521289</v>
      </c>
      <c r="AA262" s="10">
        <v>129.3642598884154</v>
      </c>
      <c r="AB262" s="10">
        <f t="shared" si="25"/>
        <v>177.32853397844178</v>
      </c>
      <c r="AC262" s="10">
        <f t="shared" si="26"/>
        <v>533.08948616526857</v>
      </c>
      <c r="AD262" s="10">
        <v>122.10575104074978</v>
      </c>
      <c r="AE262" s="10">
        <v>192.80964101294714</v>
      </c>
    </row>
    <row r="263" spans="1:31" ht="17" customHeight="1" x14ac:dyDescent="0.2">
      <c r="A263" s="122"/>
      <c r="B263" s="124"/>
      <c r="C263" s="124"/>
      <c r="D263" s="142"/>
      <c r="E263" s="134"/>
      <c r="G263" s="21">
        <v>259</v>
      </c>
      <c r="H263" s="19">
        <v>209.17</v>
      </c>
      <c r="I263" s="19">
        <f t="shared" si="27"/>
        <v>-37.97</v>
      </c>
      <c r="J263" s="19">
        <v>0.69395638351562483</v>
      </c>
      <c r="K263" s="19">
        <v>0.67093317971262623</v>
      </c>
      <c r="L263" s="19">
        <v>-26.540669360999999</v>
      </c>
      <c r="M263" s="19"/>
      <c r="N263" s="19">
        <v>55.181427119189948</v>
      </c>
      <c r="O263" s="19">
        <v>0.8244142515438494</v>
      </c>
      <c r="P263" s="19">
        <v>15.41014833116664</v>
      </c>
      <c r="Q263" s="19">
        <v>10.689819716909708</v>
      </c>
      <c r="R263" s="20">
        <v>0.10574518875126489</v>
      </c>
      <c r="S263" s="19">
        <v>2.046864838443557</v>
      </c>
      <c r="T263" s="19">
        <v>1.8588494377567308</v>
      </c>
      <c r="U263" s="19">
        <v>1.2227098804921386</v>
      </c>
      <c r="V263" s="19">
        <v>2.0291704737907961</v>
      </c>
      <c r="W263" s="19">
        <v>0.26297537470291804</v>
      </c>
      <c r="X263" s="19">
        <f t="shared" si="24"/>
        <v>3.3176730339105269</v>
      </c>
      <c r="Y263" s="19"/>
      <c r="Z263" s="21">
        <v>186.60300071323908</v>
      </c>
      <c r="AA263" s="21">
        <v>102.07714540781363</v>
      </c>
      <c r="AB263" s="21">
        <f t="shared" si="25"/>
        <v>818.95101644738349</v>
      </c>
      <c r="AC263" s="21">
        <f t="shared" si="26"/>
        <v>1147.679760032222</v>
      </c>
      <c r="AD263" s="21">
        <v>99.938755928657784</v>
      </c>
      <c r="AE263" s="21">
        <v>215.83861785856246</v>
      </c>
    </row>
    <row r="264" spans="1:31" ht="17" customHeight="1" thickBot="1" x14ac:dyDescent="0.25">
      <c r="A264" s="122"/>
      <c r="B264" s="125"/>
      <c r="C264" s="125"/>
      <c r="D264" s="142"/>
      <c r="E264" s="135"/>
      <c r="F264" s="60" t="s">
        <v>56</v>
      </c>
      <c r="G264" s="104">
        <v>260</v>
      </c>
      <c r="H264" s="39">
        <v>209.67</v>
      </c>
      <c r="I264" s="39">
        <f t="shared" si="27"/>
        <v>-38.47</v>
      </c>
      <c r="J264" s="39">
        <v>0.57370240257418659</v>
      </c>
      <c r="K264" s="39">
        <v>0.56753691423488029</v>
      </c>
      <c r="L264" s="39">
        <v>-26.515891686</v>
      </c>
      <c r="M264" s="39"/>
      <c r="N264" s="40">
        <v>51.128085532905722</v>
      </c>
      <c r="O264" s="40">
        <v>1.0594432126582636</v>
      </c>
      <c r="P264" s="40">
        <v>24.186506352157867</v>
      </c>
      <c r="Q264" s="40">
        <v>6.3472039350466218</v>
      </c>
      <c r="R264" s="41">
        <v>2.3644529704179046E-2</v>
      </c>
      <c r="S264" s="40">
        <v>1.7407143934855538</v>
      </c>
      <c r="T264" s="40">
        <v>0.60213163322262153</v>
      </c>
      <c r="U264" s="40">
        <v>0.51370196786173516</v>
      </c>
      <c r="V264" s="40">
        <v>3.3342485973815754</v>
      </c>
      <c r="W264" s="40">
        <v>0.14027702788363275</v>
      </c>
      <c r="X264" s="40">
        <f t="shared" si="24"/>
        <v>1.0746840716793076</v>
      </c>
      <c r="Y264" s="40"/>
      <c r="Z264" s="42">
        <v>380.71184544726151</v>
      </c>
      <c r="AA264" s="42">
        <v>131.13161137848036</v>
      </c>
      <c r="AB264" s="42">
        <f t="shared" si="25"/>
        <v>183.11671541109391</v>
      </c>
      <c r="AC264" s="42">
        <f t="shared" si="26"/>
        <v>612.19840786002885</v>
      </c>
      <c r="AD264" s="42">
        <v>177.09526900031869</v>
      </c>
      <c r="AE264" s="42">
        <v>161.72957701565369</v>
      </c>
    </row>
    <row r="265" spans="1:31" ht="17" customHeight="1" x14ac:dyDescent="0.2">
      <c r="A265" s="122"/>
      <c r="B265" s="129" t="s">
        <v>38</v>
      </c>
      <c r="C265" s="130"/>
      <c r="D265" s="142"/>
      <c r="E265" s="133" t="s">
        <v>39</v>
      </c>
      <c r="G265" s="106">
        <v>261</v>
      </c>
      <c r="H265" s="2">
        <v>209.81</v>
      </c>
      <c r="I265" s="2">
        <f t="shared" si="27"/>
        <v>-38.610000000000014</v>
      </c>
      <c r="J265" s="2">
        <v>0.22299580059574464</v>
      </c>
      <c r="K265" s="2">
        <v>0.19286671615540157</v>
      </c>
      <c r="L265" s="2">
        <v>-26.421736521</v>
      </c>
      <c r="M265" s="2"/>
      <c r="N265" s="12">
        <v>65.465295720387871</v>
      </c>
      <c r="O265" s="12">
        <v>0.62955271001574997</v>
      </c>
      <c r="P265" s="12">
        <v>9.4526944489752811</v>
      </c>
      <c r="Q265" s="12">
        <v>3.6307981780324727</v>
      </c>
      <c r="R265" s="9">
        <v>0.10849577728280319</v>
      </c>
      <c r="S265" s="12">
        <v>0.95024981361158178</v>
      </c>
      <c r="T265" s="13">
        <v>7.570069758274105</v>
      </c>
      <c r="U265" s="12">
        <v>1.6581369897893126</v>
      </c>
      <c r="V265" s="12">
        <v>1.0092324711035561</v>
      </c>
      <c r="W265" s="12">
        <v>8.3372291406871385E-2</v>
      </c>
      <c r="X265" s="12">
        <f t="shared" si="24"/>
        <v>13.511054629661944</v>
      </c>
      <c r="Y265" s="12"/>
      <c r="Z265" s="10">
        <v>2312.5002357841236</v>
      </c>
      <c r="AA265" s="10">
        <v>123.52367905581376</v>
      </c>
      <c r="AB265" s="10">
        <f t="shared" si="25"/>
        <v>840.25314187107904</v>
      </c>
      <c r="AC265" s="10">
        <f t="shared" si="26"/>
        <v>363.85418788078215</v>
      </c>
      <c r="AD265" s="10">
        <v>176.14810702473969</v>
      </c>
      <c r="AE265" s="10">
        <v>491.07106216364951</v>
      </c>
    </row>
    <row r="266" spans="1:31" ht="17" customHeight="1" x14ac:dyDescent="0.2">
      <c r="A266" s="122"/>
      <c r="B266" s="131"/>
      <c r="C266" s="132"/>
      <c r="D266" s="142"/>
      <c r="E266" s="134"/>
      <c r="G266" s="103">
        <v>262</v>
      </c>
      <c r="H266" s="8">
        <v>210.31</v>
      </c>
      <c r="I266" s="8">
        <f t="shared" si="27"/>
        <v>-39.110000000000014</v>
      </c>
      <c r="J266" s="8">
        <v>0.67174815590118941</v>
      </c>
      <c r="K266" s="8">
        <v>0.66518606034498362</v>
      </c>
      <c r="L266" s="8">
        <v>-26.265141614999997</v>
      </c>
      <c r="N266" s="12">
        <v>63.861523819706825</v>
      </c>
      <c r="O266" s="12">
        <v>1.0049601319046018</v>
      </c>
      <c r="P266" s="12">
        <v>17.317412039849788</v>
      </c>
      <c r="Q266" s="12">
        <v>5.2068236622581061</v>
      </c>
      <c r="R266" s="9">
        <v>2.9100143219876168E-2</v>
      </c>
      <c r="S266" s="12">
        <v>1.5442002469205722</v>
      </c>
      <c r="T266" s="12">
        <v>0.5473267809846627</v>
      </c>
      <c r="U266" s="12">
        <v>1.6089663186182239</v>
      </c>
      <c r="V266" s="12">
        <v>2.2316104461223989</v>
      </c>
      <c r="W266" s="12">
        <v>9.1643358685599863E-2</v>
      </c>
      <c r="X266" s="12">
        <f t="shared" si="24"/>
        <v>0.97686841393741231</v>
      </c>
      <c r="Y266" s="12"/>
      <c r="Z266" s="10">
        <v>328.91418904571145</v>
      </c>
      <c r="AA266" s="10">
        <v>76.13268808456543</v>
      </c>
      <c r="AB266" s="10">
        <f t="shared" si="25"/>
        <v>225.36809617635635</v>
      </c>
      <c r="AC266" s="10">
        <f t="shared" si="26"/>
        <v>399.9508624092818</v>
      </c>
      <c r="AD266" s="10">
        <v>257.04850279480826</v>
      </c>
      <c r="AE266" s="10">
        <v>80.543491718499709</v>
      </c>
    </row>
    <row r="267" spans="1:31" ht="17" customHeight="1" x14ac:dyDescent="0.2">
      <c r="A267" s="122"/>
      <c r="B267" s="131"/>
      <c r="C267" s="132"/>
      <c r="D267" s="142"/>
      <c r="E267" s="134"/>
      <c r="G267" s="103">
        <v>263</v>
      </c>
      <c r="H267" s="8">
        <v>210.75</v>
      </c>
      <c r="I267" s="8">
        <f t="shared" si="27"/>
        <v>-39.550000000000011</v>
      </c>
      <c r="J267" s="8">
        <v>1.1935383272727271</v>
      </c>
      <c r="K267" s="8">
        <v>1.1896718468730558</v>
      </c>
      <c r="L267" s="8">
        <v>-25.213275985999999</v>
      </c>
      <c r="N267" s="12">
        <v>56.055068651243438</v>
      </c>
      <c r="O267" s="12">
        <v>1.0494101312661888</v>
      </c>
      <c r="P267" s="12">
        <v>20.35793660707667</v>
      </c>
      <c r="Q267" s="12">
        <v>7.8467797745790433</v>
      </c>
      <c r="R267" s="9">
        <v>2.3770807863874546E-2</v>
      </c>
      <c r="S267" s="12">
        <v>1.7797798277857788</v>
      </c>
      <c r="T267" s="12">
        <v>0.18150561916940355</v>
      </c>
      <c r="U267" s="12">
        <v>1.1859919746083281</v>
      </c>
      <c r="V267" s="12">
        <v>2.7776245684985441</v>
      </c>
      <c r="W267" s="12">
        <v>0.10646020792650053</v>
      </c>
      <c r="X267" s="12">
        <f t="shared" si="24"/>
        <v>0.32395108823244623</v>
      </c>
      <c r="Y267" s="12"/>
      <c r="Z267" s="10">
        <v>282.42942797495692</v>
      </c>
      <c r="AA267" s="10">
        <v>37.110607259287526</v>
      </c>
      <c r="AB267" s="10">
        <f t="shared" si="25"/>
        <v>184.09468545832689</v>
      </c>
      <c r="AC267" s="10">
        <f t="shared" si="26"/>
        <v>464.61470403491285</v>
      </c>
      <c r="AD267" s="10">
        <v>280.46968599820576</v>
      </c>
      <c r="AE267" s="10">
        <v>80.093970718715397</v>
      </c>
    </row>
    <row r="268" spans="1:31" ht="17" customHeight="1" x14ac:dyDescent="0.2">
      <c r="A268" s="122"/>
      <c r="B268" s="131"/>
      <c r="C268" s="132"/>
      <c r="D268" s="142"/>
      <c r="E268" s="134"/>
      <c r="G268" s="103">
        <v>264</v>
      </c>
      <c r="H268" s="8">
        <v>211.25</v>
      </c>
      <c r="I268" s="8">
        <f t="shared" si="27"/>
        <v>-40.050000000000011</v>
      </c>
      <c r="J268" s="8">
        <v>0.71928514120680764</v>
      </c>
      <c r="K268" s="8">
        <v>0.71146491550481861</v>
      </c>
      <c r="L268" s="8">
        <v>-25.979702798999998</v>
      </c>
      <c r="N268" s="12">
        <v>63.00084920638843</v>
      </c>
      <c r="O268" s="12">
        <v>0.94195464816405305</v>
      </c>
      <c r="P268" s="12">
        <v>16.710377550626784</v>
      </c>
      <c r="Q268" s="12">
        <v>5.4177397881129989</v>
      </c>
      <c r="R268" s="9">
        <v>3.4170950187154187E-2</v>
      </c>
      <c r="S268" s="12">
        <v>1.6022536735764916</v>
      </c>
      <c r="T268" s="12">
        <v>0.60915642643215695</v>
      </c>
      <c r="U268" s="12">
        <v>1.58660582915343</v>
      </c>
      <c r="V268" s="12">
        <v>2.1690075442734806</v>
      </c>
      <c r="W268" s="12">
        <v>0.11670852010851086</v>
      </c>
      <c r="X268" s="12">
        <f t="shared" si="24"/>
        <v>1.0872219171479538</v>
      </c>
      <c r="Y268" s="12"/>
      <c r="Z268" s="10">
        <v>213.00356688836806</v>
      </c>
      <c r="AA268" s="10">
        <v>124.73641687655828</v>
      </c>
      <c r="AB268" s="10">
        <f t="shared" si="25"/>
        <v>264.6393156909287</v>
      </c>
      <c r="AC268" s="10">
        <f t="shared" si="26"/>
        <v>509.3404905427642</v>
      </c>
      <c r="AD268" s="10">
        <v>106.21242879147904</v>
      </c>
      <c r="AE268" s="10">
        <v>235.60211560558511</v>
      </c>
    </row>
    <row r="269" spans="1:31" ht="17" customHeight="1" x14ac:dyDescent="0.2">
      <c r="A269" s="122"/>
      <c r="B269" s="131"/>
      <c r="C269" s="132"/>
      <c r="D269" s="142"/>
      <c r="E269" s="134"/>
      <c r="G269" s="103">
        <v>265</v>
      </c>
      <c r="H269" s="8">
        <v>211.75</v>
      </c>
      <c r="I269" s="8">
        <f t="shared" si="27"/>
        <v>-40.550000000000011</v>
      </c>
      <c r="J269" s="8">
        <v>0.52810468036136804</v>
      </c>
      <c r="K269" s="8">
        <v>0.43724766152126354</v>
      </c>
      <c r="L269" s="8">
        <v>-25.578304463999999</v>
      </c>
      <c r="N269" s="12">
        <v>54.640056718250158</v>
      </c>
      <c r="O269" s="12">
        <v>0.7315351713511643</v>
      </c>
      <c r="P269" s="12">
        <v>12.361534280515357</v>
      </c>
      <c r="Q269" s="12">
        <v>5.2180040270305073</v>
      </c>
      <c r="R269" s="11">
        <v>0.17049694777827493</v>
      </c>
      <c r="S269" s="12">
        <v>1.964926822748535</v>
      </c>
      <c r="T269" s="12">
        <v>9.6393799274456509</v>
      </c>
      <c r="U269" s="12">
        <v>1.4509501317451885</v>
      </c>
      <c r="V269" s="12">
        <v>1.4932937505515238</v>
      </c>
      <c r="W269" s="12">
        <v>0.18477118811576901</v>
      </c>
      <c r="X269" s="12">
        <f t="shared" si="24"/>
        <v>17.204357813669326</v>
      </c>
      <c r="Y269" s="12"/>
      <c r="Z269" s="10">
        <v>147.16136585869606</v>
      </c>
      <c r="AA269" s="10">
        <v>92.697269717777758</v>
      </c>
      <c r="AB269" s="10">
        <f t="shared" si="25"/>
        <v>1320.4255468551946</v>
      </c>
      <c r="AC269" s="10">
        <f t="shared" si="26"/>
        <v>806.38026688672028</v>
      </c>
      <c r="AD269" s="10">
        <v>171.9317122216934</v>
      </c>
      <c r="AE269" s="10">
        <v>204.24068328927123</v>
      </c>
    </row>
    <row r="270" spans="1:31" ht="17" customHeight="1" x14ac:dyDescent="0.2">
      <c r="A270" s="122"/>
      <c r="B270" s="131"/>
      <c r="C270" s="132"/>
      <c r="D270" s="142"/>
      <c r="E270" s="134"/>
      <c r="G270" s="103">
        <v>266</v>
      </c>
      <c r="H270" s="8">
        <v>211.88</v>
      </c>
      <c r="I270" s="8">
        <f t="shared" si="27"/>
        <v>-40.680000000000007</v>
      </c>
      <c r="J270" s="8">
        <v>0.82120528767123291</v>
      </c>
      <c r="K270" s="8">
        <v>0.80811739494616563</v>
      </c>
      <c r="L270" s="8">
        <v>-25.224169703999998</v>
      </c>
      <c r="N270" s="12">
        <v>63.724579538147886</v>
      </c>
      <c r="O270" s="12">
        <v>0.94183011222018997</v>
      </c>
      <c r="P270" s="12">
        <v>15.490237187686278</v>
      </c>
      <c r="Q270" s="12">
        <v>5.2248702657053991</v>
      </c>
      <c r="R270" s="9">
        <v>3.7274011248392976E-2</v>
      </c>
      <c r="S270" s="12">
        <v>1.5211663216877351</v>
      </c>
      <c r="T270" s="12">
        <v>0.89295304201820735</v>
      </c>
      <c r="U270" s="12">
        <v>1.623625430561491</v>
      </c>
      <c r="V270" s="12">
        <v>1.8282446654646207</v>
      </c>
      <c r="W270" s="12">
        <v>0.1787518695973572</v>
      </c>
      <c r="X270" s="12">
        <f t="shared" si="24"/>
        <v>1.5937418963998353</v>
      </c>
      <c r="Y270" s="12"/>
      <c r="Z270" s="10">
        <v>193.44962371774261</v>
      </c>
      <c r="AA270" s="10">
        <v>126.71020855333167</v>
      </c>
      <c r="AB270" s="10">
        <f t="shared" si="25"/>
        <v>288.67118929396679</v>
      </c>
      <c r="AC270" s="10">
        <f t="shared" si="26"/>
        <v>780.11069681548224</v>
      </c>
      <c r="AD270" s="10">
        <v>105.21212569670855</v>
      </c>
      <c r="AE270" s="10">
        <v>279.36311357463268</v>
      </c>
    </row>
    <row r="271" spans="1:31" ht="17" customHeight="1" x14ac:dyDescent="0.2">
      <c r="A271" s="122"/>
      <c r="B271" s="131"/>
      <c r="C271" s="132"/>
      <c r="D271" s="142"/>
      <c r="E271" s="134"/>
      <c r="G271" s="21">
        <v>267</v>
      </c>
      <c r="H271" s="19">
        <v>212.38</v>
      </c>
      <c r="I271" s="19">
        <f t="shared" si="27"/>
        <v>-41.180000000000007</v>
      </c>
      <c r="J271" s="19">
        <v>0.85328434032230105</v>
      </c>
      <c r="K271" s="19">
        <v>0.84942714916824336</v>
      </c>
      <c r="L271" s="19">
        <v>-25.703183945999999</v>
      </c>
      <c r="M271" s="19"/>
      <c r="N271" s="19">
        <v>59.270439869258162</v>
      </c>
      <c r="O271" s="19">
        <v>0.93124360365858061</v>
      </c>
      <c r="P271" s="19">
        <v>15.647814979803817</v>
      </c>
      <c r="Q271" s="19">
        <v>10.18307925221157</v>
      </c>
      <c r="R271" s="20">
        <v>2.5737710149436793E-2</v>
      </c>
      <c r="S271" s="19">
        <v>1.4738106097634238</v>
      </c>
      <c r="T271" s="19">
        <v>0.25327248892679682</v>
      </c>
      <c r="U271" s="19">
        <v>1.5765855552743837</v>
      </c>
      <c r="V271" s="19">
        <v>1.9420630850119533</v>
      </c>
      <c r="W271" s="19">
        <v>0.12449831540786738</v>
      </c>
      <c r="X271" s="19">
        <f t="shared" si="24"/>
        <v>0.45204054167931151</v>
      </c>
      <c r="Y271" s="19"/>
      <c r="Z271" s="21">
        <v>203.52719273517445</v>
      </c>
      <c r="AA271" s="21">
        <v>117.05501730347243</v>
      </c>
      <c r="AB271" s="21">
        <f t="shared" si="25"/>
        <v>199.3274978920237</v>
      </c>
      <c r="AC271" s="21">
        <f t="shared" si="26"/>
        <v>543.33679308616888</v>
      </c>
      <c r="AD271" s="21">
        <v>98.493809184722593</v>
      </c>
      <c r="AE271" s="21">
        <v>223.79584267957753</v>
      </c>
    </row>
    <row r="272" spans="1:31" ht="17" customHeight="1" x14ac:dyDescent="0.2">
      <c r="A272" s="122"/>
      <c r="B272" s="131"/>
      <c r="C272" s="132"/>
      <c r="D272" s="142"/>
      <c r="E272" s="134"/>
      <c r="G272" s="103">
        <v>268</v>
      </c>
      <c r="H272" s="8">
        <v>212.88</v>
      </c>
      <c r="I272" s="8">
        <f t="shared" si="27"/>
        <v>-41.680000000000007</v>
      </c>
      <c r="J272" s="8">
        <v>0.84107569999999998</v>
      </c>
      <c r="K272" s="8">
        <v>0.83795100064992922</v>
      </c>
      <c r="L272" s="8">
        <v>-25.791392469000002</v>
      </c>
      <c r="N272" s="12">
        <v>62.068324757413265</v>
      </c>
      <c r="O272" s="12">
        <v>0.98975279928760151</v>
      </c>
      <c r="P272" s="12">
        <v>17.099155499533161</v>
      </c>
      <c r="Q272" s="12">
        <v>6.1904745174642724</v>
      </c>
      <c r="R272" s="9">
        <v>2.5947313772846141E-2</v>
      </c>
      <c r="S272" s="12">
        <v>1.5998853638235462</v>
      </c>
      <c r="T272" s="12">
        <v>0.20815353124997077</v>
      </c>
      <c r="U272" s="12">
        <v>1.6704388251089048</v>
      </c>
      <c r="V272" s="12">
        <v>2.1930503987881953</v>
      </c>
      <c r="W272" s="12">
        <v>0.12417701437593628</v>
      </c>
      <c r="X272" s="12">
        <f t="shared" si="24"/>
        <v>0.37151226103319168</v>
      </c>
      <c r="Y272" s="12"/>
      <c r="Z272" s="10">
        <v>216.44170135863274</v>
      </c>
      <c r="AA272" s="10">
        <v>124.0868759807713</v>
      </c>
      <c r="AB272" s="10">
        <f t="shared" si="25"/>
        <v>200.95078782577102</v>
      </c>
      <c r="AC272" s="10">
        <f t="shared" si="26"/>
        <v>541.93456790960488</v>
      </c>
      <c r="AD272" s="10">
        <v>104.79555052083521</v>
      </c>
      <c r="AE272" s="10">
        <v>220.2448229830382</v>
      </c>
    </row>
    <row r="273" spans="1:31" ht="17" customHeight="1" x14ac:dyDescent="0.2">
      <c r="A273" s="122"/>
      <c r="B273" s="131"/>
      <c r="C273" s="132"/>
      <c r="D273" s="142"/>
      <c r="E273" s="134"/>
      <c r="G273" s="103">
        <v>269</v>
      </c>
      <c r="H273" s="8">
        <v>213.07</v>
      </c>
      <c r="I273" s="8">
        <f t="shared" si="27"/>
        <v>-41.870000000000005</v>
      </c>
      <c r="J273" s="8">
        <v>0.56409497373134321</v>
      </c>
      <c r="K273" s="8">
        <v>0.55270623868705304</v>
      </c>
      <c r="L273" s="8">
        <v>-25.987631654999998</v>
      </c>
      <c r="N273" s="12">
        <v>64.485600576882206</v>
      </c>
      <c r="O273" s="12">
        <v>0.80131896063593255</v>
      </c>
      <c r="P273" s="12">
        <v>14.277908618311393</v>
      </c>
      <c r="Q273" s="12">
        <v>7.3204346642871467</v>
      </c>
      <c r="R273" s="9">
        <v>3.7811966119863885E-2</v>
      </c>
      <c r="S273" s="12">
        <v>1.3757372268686701</v>
      </c>
      <c r="T273" s="12">
        <v>1.1311856597512513</v>
      </c>
      <c r="U273" s="12">
        <v>1.7357244746643095</v>
      </c>
      <c r="V273" s="12">
        <v>1.7496365195232719</v>
      </c>
      <c r="W273" s="12">
        <v>0.13752064639458134</v>
      </c>
      <c r="X273" s="12">
        <f t="shared" si="24"/>
        <v>2.0189392876445331</v>
      </c>
      <c r="Y273" s="12"/>
      <c r="Z273" s="10">
        <v>220.89672193348869</v>
      </c>
      <c r="AA273" s="10">
        <v>109.53603257460875</v>
      </c>
      <c r="AB273" s="10">
        <f t="shared" si="25"/>
        <v>292.83741845291422</v>
      </c>
      <c r="AC273" s="10">
        <f t="shared" si="26"/>
        <v>600.16898020169583</v>
      </c>
      <c r="AD273" s="10">
        <v>98.069161057613044</v>
      </c>
      <c r="AE273" s="10">
        <v>261.10270999523817</v>
      </c>
    </row>
    <row r="274" spans="1:31" ht="17" customHeight="1" x14ac:dyDescent="0.2">
      <c r="A274" s="122"/>
      <c r="B274" s="131"/>
      <c r="C274" s="132"/>
      <c r="D274" s="142"/>
      <c r="E274" s="134"/>
      <c r="G274" s="103">
        <v>270</v>
      </c>
      <c r="H274" s="8">
        <v>213.57</v>
      </c>
      <c r="I274" s="8">
        <f t="shared" si="27"/>
        <v>-42.370000000000005</v>
      </c>
      <c r="J274" s="8">
        <v>0.89471432505077841</v>
      </c>
      <c r="K274" s="8">
        <v>0.89182514802921309</v>
      </c>
      <c r="L274" s="8">
        <v>-26.018355971999998</v>
      </c>
      <c r="N274" s="12">
        <v>59.818428477919987</v>
      </c>
      <c r="O274" s="12">
        <v>0.94933382878849326</v>
      </c>
      <c r="P274" s="12">
        <v>16.7562805607398</v>
      </c>
      <c r="Q274" s="12">
        <v>7.3537835878636928</v>
      </c>
      <c r="R274" s="9">
        <v>2.5780256306615314E-2</v>
      </c>
      <c r="S274" s="12">
        <v>1.6083534430625406</v>
      </c>
      <c r="T274" s="12">
        <v>0.18092575471469927</v>
      </c>
      <c r="U274" s="12">
        <v>1.5346983413031143</v>
      </c>
      <c r="V274" s="12">
        <v>2.2557024009736382</v>
      </c>
      <c r="W274" s="12">
        <v>0.11891022853992457</v>
      </c>
      <c r="X274" s="12">
        <f t="shared" si="24"/>
        <v>0.32291614660370555</v>
      </c>
      <c r="Y274" s="12"/>
      <c r="Z274" s="10">
        <v>228.60995292318225</v>
      </c>
      <c r="AA274" s="10">
        <v>118.21178889262897</v>
      </c>
      <c r="AB274" s="10">
        <f t="shared" si="25"/>
        <v>199.65699958452376</v>
      </c>
      <c r="AC274" s="10">
        <f t="shared" si="26"/>
        <v>518.94920849622417</v>
      </c>
      <c r="AD274" s="10">
        <v>105.53965726039723</v>
      </c>
      <c r="AE274" s="10">
        <v>216.75895517202832</v>
      </c>
    </row>
    <row r="275" spans="1:31" ht="17" customHeight="1" x14ac:dyDescent="0.2">
      <c r="A275" s="122"/>
      <c r="B275" s="131"/>
      <c r="C275" s="132"/>
      <c r="D275" s="142"/>
      <c r="E275" s="134"/>
      <c r="G275" s="103">
        <v>271</v>
      </c>
      <c r="H275" s="8">
        <v>213.79</v>
      </c>
      <c r="I275" s="8">
        <f t="shared" si="27"/>
        <v>-42.59</v>
      </c>
      <c r="J275" s="8">
        <v>0.21507554269561283</v>
      </c>
      <c r="K275" s="8">
        <v>0.20643908202346639</v>
      </c>
      <c r="L275" s="8">
        <v>-25.911316415999998</v>
      </c>
      <c r="N275" s="12">
        <v>70.301451438104209</v>
      </c>
      <c r="O275" s="12">
        <v>0.53670712125964415</v>
      </c>
      <c r="P275" s="12">
        <v>10.553964334972612</v>
      </c>
      <c r="Q275" s="12">
        <v>6.2301533910262128</v>
      </c>
      <c r="R275" s="9">
        <v>4.310543613839269E-2</v>
      </c>
      <c r="S275" s="12">
        <v>0.92712418241936512</v>
      </c>
      <c r="T275" s="12">
        <v>2.2498595304257862</v>
      </c>
      <c r="U275" s="12">
        <v>1.643141209698227</v>
      </c>
      <c r="V275" s="12">
        <v>0.92943710661423429</v>
      </c>
      <c r="W275" s="12">
        <v>0.13011084877924126</v>
      </c>
      <c r="X275" s="12">
        <f t="shared" si="24"/>
        <v>4.0155475438549697</v>
      </c>
      <c r="Y275" s="12"/>
      <c r="Z275" s="10">
        <v>222.59012402360176</v>
      </c>
      <c r="AA275" s="10">
        <v>85.191826721242862</v>
      </c>
      <c r="AB275" s="10">
        <f t="shared" si="25"/>
        <v>333.83306755431187</v>
      </c>
      <c r="AC275" s="10">
        <f t="shared" si="26"/>
        <v>567.83106735085255</v>
      </c>
      <c r="AD275" s="10">
        <v>78.737303158599104</v>
      </c>
      <c r="AE275" s="10">
        <v>290.66567385579231</v>
      </c>
    </row>
    <row r="276" spans="1:31" ht="17" customHeight="1" x14ac:dyDescent="0.2">
      <c r="A276" s="122"/>
      <c r="B276" s="131"/>
      <c r="C276" s="132"/>
      <c r="D276" s="142"/>
      <c r="E276" s="134"/>
      <c r="G276" s="103">
        <v>272</v>
      </c>
      <c r="H276" s="8">
        <v>214.91</v>
      </c>
      <c r="I276" s="8">
        <f t="shared" si="27"/>
        <v>-43.710000000000008</v>
      </c>
      <c r="J276" s="8">
        <v>0.46171983002084771</v>
      </c>
      <c r="K276" s="8">
        <v>0.45617130180837462</v>
      </c>
      <c r="L276" s="8">
        <v>-25.430629521</v>
      </c>
      <c r="N276" s="12">
        <v>64.696607421008878</v>
      </c>
      <c r="O276" s="12">
        <v>0.85397983337974792</v>
      </c>
      <c r="P276" s="12">
        <v>15.933288882330718</v>
      </c>
      <c r="Q276" s="12">
        <v>7.1932822234747498</v>
      </c>
      <c r="R276" s="9">
        <v>2.5129593233628515E-2</v>
      </c>
      <c r="S276" s="12">
        <v>1.5046793530666251</v>
      </c>
      <c r="T276" s="12">
        <v>0.67330199778495636</v>
      </c>
      <c r="U276" s="12">
        <v>1.6710200764431626</v>
      </c>
      <c r="V276" s="12">
        <v>1.8603515201532352</v>
      </c>
      <c r="W276" s="12">
        <v>0.16454162699868591</v>
      </c>
      <c r="X276" s="12">
        <f t="shared" si="24"/>
        <v>1.2017088831169627</v>
      </c>
      <c r="Y276" s="12"/>
      <c r="Z276" s="10">
        <v>225.69901305891693</v>
      </c>
      <c r="AA276" s="10">
        <v>102.05327001514466</v>
      </c>
      <c r="AB276" s="10">
        <f t="shared" si="25"/>
        <v>194.61789386936238</v>
      </c>
      <c r="AC276" s="10">
        <f t="shared" si="26"/>
        <v>718.09421396393498</v>
      </c>
      <c r="AD276" s="10">
        <v>94.996460718891967</v>
      </c>
      <c r="AE276" s="10">
        <v>267.92263067696854</v>
      </c>
    </row>
    <row r="277" spans="1:31" ht="17" customHeight="1" x14ac:dyDescent="0.2">
      <c r="A277" s="122"/>
      <c r="B277" s="131"/>
      <c r="C277" s="132"/>
      <c r="D277" s="142"/>
      <c r="E277" s="134"/>
      <c r="G277" s="103">
        <v>273</v>
      </c>
      <c r="H277" s="8">
        <v>216.96</v>
      </c>
      <c r="I277" s="8">
        <f t="shared" si="27"/>
        <v>-45.760000000000019</v>
      </c>
      <c r="J277" s="8">
        <v>0.34509010818875802</v>
      </c>
      <c r="K277" s="8">
        <v>0.34082737899553922</v>
      </c>
      <c r="L277" s="8">
        <v>-25.605064352999999</v>
      </c>
      <c r="N277" s="12">
        <v>67.539596801648628</v>
      </c>
      <c r="O277" s="12">
        <v>0.67453616949854289</v>
      </c>
      <c r="P277" s="12">
        <v>13.091509883599496</v>
      </c>
      <c r="Q277" s="12">
        <v>4.8747740601651728</v>
      </c>
      <c r="R277" s="9">
        <v>2.320336098203369E-2</v>
      </c>
      <c r="S277" s="12">
        <v>1.1705952840959117</v>
      </c>
      <c r="T277" s="12">
        <v>0.69209524290687452</v>
      </c>
      <c r="U277" s="12">
        <v>1.7452415608021816</v>
      </c>
      <c r="V277" s="12">
        <v>1.3380745464603561</v>
      </c>
      <c r="W277" s="12">
        <v>0.12709349419251587</v>
      </c>
      <c r="X277" s="12">
        <f t="shared" si="24"/>
        <v>1.2352510524256843</v>
      </c>
      <c r="Y277" s="12"/>
      <c r="Z277" s="10">
        <v>311.34308531026545</v>
      </c>
      <c r="AA277" s="10">
        <v>96.121087043464328</v>
      </c>
      <c r="AB277" s="10">
        <f t="shared" si="25"/>
        <v>179.70005336062866</v>
      </c>
      <c r="AC277" s="10">
        <f t="shared" si="26"/>
        <v>554.6626982899196</v>
      </c>
      <c r="AD277" s="10">
        <v>90.06923531802363</v>
      </c>
      <c r="AE277" s="10">
        <v>321.29625478095318</v>
      </c>
    </row>
    <row r="278" spans="1:31" ht="17" customHeight="1" x14ac:dyDescent="0.2">
      <c r="A278" s="122"/>
      <c r="B278" s="131"/>
      <c r="C278" s="132"/>
      <c r="D278" s="142"/>
      <c r="E278" s="134"/>
      <c r="G278" s="21">
        <v>274</v>
      </c>
      <c r="H278" s="19">
        <v>218.02</v>
      </c>
      <c r="I278" s="19">
        <f t="shared" si="27"/>
        <v>-46.820000000000022</v>
      </c>
      <c r="J278" s="19">
        <v>0.24328443703703698</v>
      </c>
      <c r="K278" s="19">
        <v>0.21851633456591671</v>
      </c>
      <c r="L278" s="19">
        <v>-25.774543649999998</v>
      </c>
      <c r="M278" s="19"/>
      <c r="N278" s="19">
        <v>55.00386699462193</v>
      </c>
      <c r="O278" s="19">
        <v>0.43957534014553601</v>
      </c>
      <c r="P278" s="19">
        <v>8.0618907972612028</v>
      </c>
      <c r="Q278" s="19">
        <v>14.011900346724943</v>
      </c>
      <c r="R278" s="20">
        <v>0.10892623738062554</v>
      </c>
      <c r="S278" s="19">
        <v>1.4092347562341581</v>
      </c>
      <c r="T278" s="19">
        <v>5.7041250706979545</v>
      </c>
      <c r="U278" s="19">
        <v>1.4389581110138954</v>
      </c>
      <c r="V278" s="19">
        <v>0.71583698855870592</v>
      </c>
      <c r="W278" s="19">
        <v>0.10572226406071625</v>
      </c>
      <c r="X278" s="19">
        <f t="shared" si="24"/>
        <v>10.180717999380128</v>
      </c>
      <c r="Y278" s="19"/>
      <c r="Z278" s="21">
        <v>273.4348714940096</v>
      </c>
      <c r="AA278" s="21">
        <v>75.71731203226507</v>
      </c>
      <c r="AB278" s="21">
        <f t="shared" si="25"/>
        <v>843.586870230871</v>
      </c>
      <c r="AC278" s="21">
        <f t="shared" si="26"/>
        <v>461.39416203641849</v>
      </c>
      <c r="AD278" s="21">
        <v>111.80910440536529</v>
      </c>
      <c r="AE278" s="21">
        <v>184.58304262154829</v>
      </c>
    </row>
    <row r="279" spans="1:31" ht="17" customHeight="1" x14ac:dyDescent="0.2">
      <c r="A279" s="122"/>
      <c r="B279" s="131"/>
      <c r="C279" s="132"/>
      <c r="D279" s="142"/>
      <c r="E279" s="134"/>
      <c r="G279" s="107">
        <v>275</v>
      </c>
      <c r="H279" s="31">
        <v>219.06</v>
      </c>
      <c r="I279" s="31">
        <f t="shared" si="27"/>
        <v>-47.860000000000014</v>
      </c>
      <c r="J279" s="31">
        <v>0.7986672187499998</v>
      </c>
      <c r="K279" s="31">
        <v>0.79623852623110514</v>
      </c>
      <c r="L279" s="31">
        <v>-26.095662317999999</v>
      </c>
      <c r="M279" s="31"/>
      <c r="N279" s="28">
        <v>64.85127272433941</v>
      </c>
      <c r="O279" s="28">
        <v>0.92437638429272739</v>
      </c>
      <c r="P279" s="28">
        <v>16.696480075337472</v>
      </c>
      <c r="Q279" s="28">
        <v>5.0640405451124408</v>
      </c>
      <c r="R279" s="29">
        <v>2.3732767990701772E-2</v>
      </c>
      <c r="S279" s="28">
        <v>1.4399709742711739</v>
      </c>
      <c r="T279" s="28">
        <v>0.17037948744617096</v>
      </c>
      <c r="U279" s="28">
        <v>1.6545537621689892</v>
      </c>
      <c r="V279" s="28">
        <v>2.1078835331005443</v>
      </c>
      <c r="W279" s="28">
        <v>0.13757190687774318</v>
      </c>
      <c r="X279" s="28">
        <f t="shared" si="24"/>
        <v>0.30409317696748012</v>
      </c>
      <c r="Y279" s="28"/>
      <c r="Z279" s="30">
        <v>228.91374880469132</v>
      </c>
      <c r="AA279" s="30">
        <v>118.17625749993869</v>
      </c>
      <c r="AB279" s="30">
        <f t="shared" si="25"/>
        <v>183.8000829977492</v>
      </c>
      <c r="AC279" s="30">
        <f t="shared" si="26"/>
        <v>600.3926917149156</v>
      </c>
      <c r="AD279" s="30">
        <v>115.35910289084723</v>
      </c>
      <c r="AE279" s="30">
        <v>299.06894134848795</v>
      </c>
    </row>
    <row r="280" spans="1:31" ht="20" customHeight="1" x14ac:dyDescent="0.2">
      <c r="G280" s="110"/>
    </row>
    <row r="281" spans="1:31" ht="20" customHeight="1" x14ac:dyDescent="0.2">
      <c r="G281" s="110" t="s">
        <v>97</v>
      </c>
    </row>
    <row r="282" spans="1:31" ht="20" customHeight="1" x14ac:dyDescent="0.2">
      <c r="G282" s="110"/>
    </row>
    <row r="283" spans="1:31" ht="17" customHeight="1" x14ac:dyDescent="0.2">
      <c r="G283" s="110" t="s">
        <v>60</v>
      </c>
      <c r="N283" s="12">
        <v>63.965069999999997</v>
      </c>
      <c r="O283" s="12">
        <v>1.00098</v>
      </c>
      <c r="P283" s="12">
        <v>19.461850000000002</v>
      </c>
      <c r="Q283" s="12">
        <v>7.2914699999999995</v>
      </c>
      <c r="R283" s="22">
        <v>0.109752</v>
      </c>
      <c r="S283" s="12">
        <v>2.3216199999999998</v>
      </c>
      <c r="T283" s="12">
        <v>1.301256</v>
      </c>
      <c r="U283" s="12">
        <v>1.1997200000000001</v>
      </c>
      <c r="V283" s="12">
        <v>3.8547199999999999</v>
      </c>
      <c r="W283" s="12">
        <v>0.16039800000000001</v>
      </c>
      <c r="X283" s="12">
        <v>2.3224806989339735</v>
      </c>
      <c r="Z283" s="10">
        <v>650</v>
      </c>
      <c r="AA283" s="10">
        <v>100</v>
      </c>
      <c r="AB283" s="10">
        <v>850</v>
      </c>
      <c r="AC283" s="10">
        <v>700</v>
      </c>
      <c r="AD283" s="10">
        <v>200</v>
      </c>
      <c r="AE283" s="10">
        <v>210</v>
      </c>
    </row>
    <row r="284" spans="1:31" ht="17" customHeight="1" x14ac:dyDescent="0.2">
      <c r="G284" s="110"/>
      <c r="N284" s="12"/>
      <c r="O284" s="12"/>
      <c r="P284" s="12"/>
      <c r="Q284" s="12"/>
      <c r="R284" s="22"/>
      <c r="S284" s="12"/>
      <c r="T284" s="12"/>
      <c r="U284" s="12"/>
      <c r="V284" s="12"/>
      <c r="W284" s="12"/>
      <c r="X284" s="12"/>
    </row>
    <row r="285" spans="1:31" ht="17" customHeight="1" x14ac:dyDescent="0.2">
      <c r="G285" s="111" t="s">
        <v>69</v>
      </c>
      <c r="H285" s="65"/>
      <c r="N285" s="12"/>
      <c r="O285" s="12"/>
      <c r="P285" s="12"/>
      <c r="Q285" s="12"/>
      <c r="R285" s="22"/>
      <c r="S285" s="12"/>
      <c r="T285" s="12"/>
      <c r="U285" s="12"/>
      <c r="V285" s="12"/>
      <c r="W285" s="12"/>
      <c r="X285" s="12"/>
    </row>
    <row r="286" spans="1:31" ht="17" customHeight="1" x14ac:dyDescent="0.2">
      <c r="G286" s="111" t="s">
        <v>70</v>
      </c>
      <c r="H286" s="65"/>
      <c r="N286" s="12">
        <v>50.36</v>
      </c>
      <c r="O286" s="22">
        <v>0.751</v>
      </c>
      <c r="P286" s="12">
        <v>16.37</v>
      </c>
      <c r="Q286" s="66">
        <v>6.8</v>
      </c>
      <c r="R286" s="22">
        <v>9.8000000000000004E-2</v>
      </c>
      <c r="S286" s="12">
        <v>3</v>
      </c>
      <c r="T286" s="12">
        <v>1.37</v>
      </c>
      <c r="U286" s="12">
        <v>3.83</v>
      </c>
      <c r="V286" s="12">
        <v>3.55</v>
      </c>
      <c r="W286" s="7">
        <v>0.16300000000000001</v>
      </c>
      <c r="X286" s="12">
        <v>2.4451186864179904</v>
      </c>
      <c r="Y286" s="10"/>
      <c r="Z286" s="10">
        <v>479</v>
      </c>
      <c r="AA286" s="10">
        <v>97</v>
      </c>
      <c r="AB286" s="10">
        <v>759.01</v>
      </c>
      <c r="AC286" s="10">
        <v>711.33200000000011</v>
      </c>
      <c r="AD286" s="10">
        <v>146</v>
      </c>
      <c r="AE286" s="10">
        <v>126</v>
      </c>
    </row>
    <row r="287" spans="1:31" ht="17" customHeight="1" x14ac:dyDescent="0.2">
      <c r="G287" s="111" t="s">
        <v>71</v>
      </c>
      <c r="H287" s="65"/>
      <c r="N287" s="66">
        <v>62.8</v>
      </c>
      <c r="O287" s="12">
        <v>0.63</v>
      </c>
      <c r="P287" s="66">
        <v>13.7</v>
      </c>
      <c r="Q287" s="12">
        <v>5.13</v>
      </c>
      <c r="R287" s="22">
        <v>5.2999999999999999E-2</v>
      </c>
      <c r="S287" s="12">
        <v>2.72</v>
      </c>
      <c r="T287" s="12">
        <v>2.62</v>
      </c>
      <c r="U287" s="12">
        <v>0.9</v>
      </c>
      <c r="V287" s="12">
        <v>2.77</v>
      </c>
      <c r="W287" s="7">
        <v>0.21</v>
      </c>
      <c r="X287" s="12">
        <v>4.6760663930037483</v>
      </c>
      <c r="Y287" s="10"/>
      <c r="Z287" s="10">
        <v>570</v>
      </c>
      <c r="AA287" s="10">
        <v>68</v>
      </c>
      <c r="AB287" s="10">
        <v>410.48499999999996</v>
      </c>
      <c r="AC287" s="10">
        <v>916.44</v>
      </c>
      <c r="AD287" s="10">
        <v>170</v>
      </c>
      <c r="AE287" s="10">
        <v>160</v>
      </c>
    </row>
    <row r="288" spans="1:31" ht="17" customHeight="1" x14ac:dyDescent="0.2">
      <c r="G288" s="111" t="s">
        <v>72</v>
      </c>
      <c r="H288" s="65"/>
      <c r="N288" s="66">
        <v>28.2</v>
      </c>
      <c r="O288" s="22">
        <v>0.253</v>
      </c>
      <c r="P288" s="12">
        <v>6.52</v>
      </c>
      <c r="Q288" s="12">
        <v>3.03</v>
      </c>
      <c r="R288" s="9">
        <v>3.4500000000000003E-2</v>
      </c>
      <c r="S288" s="12">
        <v>4.4400000000000004</v>
      </c>
      <c r="T288" s="12">
        <v>8.3800000000000008</v>
      </c>
      <c r="U288" s="12">
        <v>2.99</v>
      </c>
      <c r="V288" s="12">
        <v>1.66</v>
      </c>
      <c r="W288" s="7">
        <v>0.32800000000000001</v>
      </c>
      <c r="X288" s="66">
        <v>14.95627342495092</v>
      </c>
      <c r="Y288" s="10"/>
      <c r="Z288" s="10">
        <v>290</v>
      </c>
      <c r="AA288" s="10">
        <v>30</v>
      </c>
      <c r="AB288" s="10">
        <v>267.20249999999999</v>
      </c>
      <c r="AC288" s="10">
        <v>1430</v>
      </c>
      <c r="AD288" s="10">
        <v>420</v>
      </c>
      <c r="AE288" s="10">
        <v>53</v>
      </c>
    </row>
    <row r="289" spans="1:31" ht="17" customHeight="1" x14ac:dyDescent="0.2">
      <c r="G289" s="111"/>
      <c r="H289" s="65"/>
      <c r="N289" s="12"/>
      <c r="O289" s="12"/>
      <c r="P289" s="12"/>
      <c r="Q289" s="12"/>
      <c r="R289" s="22"/>
      <c r="S289" s="12"/>
      <c r="T289" s="12"/>
      <c r="U289" s="12"/>
      <c r="V289" s="12"/>
      <c r="W289" s="12"/>
      <c r="X289" s="12"/>
    </row>
    <row r="290" spans="1:31" ht="17" customHeight="1" x14ac:dyDescent="0.2">
      <c r="G290" s="111" t="s">
        <v>73</v>
      </c>
      <c r="H290" s="65"/>
      <c r="N290" s="12"/>
      <c r="O290" s="12"/>
      <c r="P290" s="12"/>
      <c r="Q290" s="12"/>
      <c r="R290" s="22"/>
      <c r="S290" s="12"/>
      <c r="T290" s="12"/>
      <c r="U290" s="12"/>
      <c r="V290" s="12"/>
      <c r="W290" s="12"/>
      <c r="X290" s="12"/>
    </row>
    <row r="291" spans="1:31" ht="17" customHeight="1" x14ac:dyDescent="0.2">
      <c r="G291" s="111" t="s">
        <v>70</v>
      </c>
      <c r="H291" s="65"/>
      <c r="N291" s="66">
        <v>51.087702537654188</v>
      </c>
      <c r="O291" s="22">
        <v>0.74972432893877927</v>
      </c>
      <c r="P291" s="66">
        <v>16.471440359066342</v>
      </c>
      <c r="Q291" s="12">
        <v>6.9753502242203806</v>
      </c>
      <c r="R291" s="22">
        <v>0.10076550368969066</v>
      </c>
      <c r="S291" s="12">
        <v>3.0968191329261803</v>
      </c>
      <c r="T291" s="12">
        <v>1.3604398451029041</v>
      </c>
      <c r="U291" s="12">
        <v>3.8933436264641572</v>
      </c>
      <c r="V291" s="12">
        <v>3.6741792484457561</v>
      </c>
      <c r="W291" s="22">
        <v>0.17809298697778392</v>
      </c>
      <c r="X291" s="12">
        <v>2.4280561219041656</v>
      </c>
      <c r="Z291" s="10">
        <v>492.47107296855199</v>
      </c>
      <c r="AA291" s="10">
        <v>98.038660707271887</v>
      </c>
      <c r="AB291" s="10">
        <v>780.4288260766541</v>
      </c>
      <c r="AC291" s="10">
        <v>777.19779517104905</v>
      </c>
      <c r="AD291" s="10">
        <v>142.91421276871372</v>
      </c>
      <c r="AE291" s="10">
        <v>130.76243084534528</v>
      </c>
    </row>
    <row r="292" spans="1:31" ht="17" customHeight="1" x14ac:dyDescent="0.2">
      <c r="G292" s="111" t="s">
        <v>71</v>
      </c>
      <c r="H292" s="65"/>
      <c r="N292" s="66">
        <v>63.383216299341996</v>
      </c>
      <c r="O292" s="22">
        <v>0.6253822512038586</v>
      </c>
      <c r="P292" s="66">
        <v>13.886988238943948</v>
      </c>
      <c r="Q292" s="12">
        <v>5.1856073503933455</v>
      </c>
      <c r="R292" s="9">
        <v>5.3072991100766034E-2</v>
      </c>
      <c r="S292" s="12">
        <v>2.8019111164384181</v>
      </c>
      <c r="T292" s="12">
        <v>2.9008517971245236</v>
      </c>
      <c r="U292" s="12">
        <v>0.92283356874959266</v>
      </c>
      <c r="V292" s="12">
        <v>2.8101543732577583</v>
      </c>
      <c r="W292" s="22">
        <v>0.21925022587844473</v>
      </c>
      <c r="X292" s="12">
        <v>5.1773189311521035</v>
      </c>
      <c r="Z292" s="10">
        <v>581.49936494745293</v>
      </c>
      <c r="AA292" s="10">
        <v>69.541039566743407</v>
      </c>
      <c r="AB292" s="10">
        <v>411.05031607543293</v>
      </c>
      <c r="AC292" s="10">
        <v>956.80798573353275</v>
      </c>
      <c r="AD292" s="10">
        <v>171.89347811331831</v>
      </c>
      <c r="AE292" s="10">
        <v>183.53957726924065</v>
      </c>
    </row>
    <row r="293" spans="1:31" ht="17" customHeight="1" x14ac:dyDescent="0.2">
      <c r="G293" s="111" t="s">
        <v>72</v>
      </c>
      <c r="H293" s="65"/>
      <c r="N293" s="66">
        <v>27.426793563218183</v>
      </c>
      <c r="O293" s="22">
        <v>0.24902053306211025</v>
      </c>
      <c r="P293" s="12">
        <v>6.386554496847185</v>
      </c>
      <c r="Q293" s="12">
        <v>2.9120353965308836</v>
      </c>
      <c r="R293" s="9">
        <v>3.2747490277878676E-2</v>
      </c>
      <c r="S293" s="12">
        <v>4.4114466688595542</v>
      </c>
      <c r="T293" s="12">
        <v>8.2372966416264255</v>
      </c>
      <c r="U293" s="12">
        <v>2.9447500654975443</v>
      </c>
      <c r="V293" s="12">
        <v>1.5613734471314493</v>
      </c>
      <c r="W293" s="22">
        <v>0.27103855960278833</v>
      </c>
      <c r="X293" s="66">
        <v>14.701582440882436</v>
      </c>
      <c r="Z293" s="10">
        <v>269.74090622031201</v>
      </c>
      <c r="AA293" s="10">
        <v>31.35319557241889</v>
      </c>
      <c r="AB293" s="10">
        <v>253.62931220217033</v>
      </c>
      <c r="AC293" s="10">
        <v>1180</v>
      </c>
      <c r="AD293" s="10">
        <v>383.38787265133868</v>
      </c>
      <c r="AE293" s="10">
        <v>51.711040578916979</v>
      </c>
    </row>
    <row r="294" spans="1:31" ht="17" customHeight="1" x14ac:dyDescent="0.2">
      <c r="F294" s="43"/>
      <c r="G294" s="110"/>
      <c r="N294" s="12"/>
      <c r="O294" s="12"/>
      <c r="P294" s="12"/>
      <c r="Q294" s="12"/>
      <c r="R294" s="22"/>
      <c r="S294" s="12"/>
      <c r="T294" s="12"/>
      <c r="U294" s="12"/>
      <c r="V294" s="12"/>
      <c r="W294" s="12"/>
      <c r="X294" s="12"/>
    </row>
    <row r="295" spans="1:31" ht="17" customHeight="1" x14ac:dyDescent="0.2">
      <c r="F295" s="43"/>
      <c r="G295" s="110" t="s">
        <v>65</v>
      </c>
      <c r="M295" s="12"/>
      <c r="N295" s="12"/>
      <c r="O295" s="12"/>
      <c r="P295" s="12"/>
      <c r="Q295" s="22"/>
      <c r="R295" s="12"/>
      <c r="S295" s="12"/>
      <c r="T295" s="12"/>
      <c r="U295" s="12"/>
      <c r="V295" s="12"/>
      <c r="W295" s="12"/>
      <c r="Y295" s="10"/>
      <c r="AE295" s="7"/>
    </row>
    <row r="296" spans="1:31" ht="17" customHeight="1" x14ac:dyDescent="0.2">
      <c r="F296" s="43"/>
      <c r="G296" s="110"/>
      <c r="N296" s="12"/>
      <c r="O296" s="12"/>
      <c r="P296" s="12"/>
      <c r="Q296" s="12"/>
      <c r="R296" s="22"/>
      <c r="S296" s="12"/>
      <c r="T296" s="12"/>
      <c r="U296" s="12"/>
      <c r="V296" s="12"/>
      <c r="W296" s="12"/>
      <c r="X296" s="12"/>
    </row>
    <row r="297" spans="1:31" ht="72" customHeight="1" x14ac:dyDescent="0.2">
      <c r="G297" s="115"/>
      <c r="H297" s="117" t="s">
        <v>95</v>
      </c>
      <c r="I297" s="117"/>
      <c r="J297" s="117"/>
      <c r="K297" s="117"/>
      <c r="L297" s="117"/>
      <c r="M297" s="117"/>
      <c r="N297" s="117"/>
      <c r="O297" s="117"/>
      <c r="P297" s="117"/>
      <c r="Q297" s="117"/>
      <c r="R297" s="117"/>
      <c r="S297" s="117"/>
      <c r="T297" s="117"/>
      <c r="U297" s="117"/>
      <c r="V297" s="117"/>
      <c r="W297" s="117"/>
      <c r="X297" s="117"/>
      <c r="Y297" s="117"/>
      <c r="Z297" s="117"/>
      <c r="AA297" s="117"/>
      <c r="AB297" s="117"/>
      <c r="AC297" s="117"/>
      <c r="AD297" s="117"/>
      <c r="AE297" s="117"/>
    </row>
    <row r="298" spans="1:31" ht="17" customHeight="1" x14ac:dyDescent="0.2">
      <c r="A298" s="7"/>
      <c r="B298" s="7"/>
      <c r="C298" s="7"/>
      <c r="D298" s="7"/>
      <c r="E298" s="59"/>
    </row>
    <row r="299" spans="1:31" ht="17" customHeight="1" x14ac:dyDescent="0.2"/>
    <row r="300" spans="1:31" ht="17" customHeight="1" x14ac:dyDescent="0.2"/>
    <row r="301" spans="1:31" ht="17" customHeight="1" x14ac:dyDescent="0.2"/>
    <row r="302" spans="1:31" ht="17" customHeight="1" x14ac:dyDescent="0.2"/>
    <row r="303" spans="1:31" ht="17" customHeight="1" x14ac:dyDescent="0.2"/>
    <row r="304" spans="1:31" ht="17" customHeight="1" x14ac:dyDescent="0.2"/>
    <row r="305" ht="17" customHeight="1" x14ac:dyDescent="0.2"/>
    <row r="306" ht="17" customHeight="1" x14ac:dyDescent="0.2"/>
    <row r="307" ht="17" customHeight="1" x14ac:dyDescent="0.2"/>
    <row r="308" ht="17" customHeight="1" x14ac:dyDescent="0.2"/>
    <row r="309" ht="17" customHeight="1" x14ac:dyDescent="0.2"/>
    <row r="310" ht="17" customHeight="1" x14ac:dyDescent="0.2"/>
    <row r="311" ht="17" customHeight="1" x14ac:dyDescent="0.2"/>
    <row r="312" ht="17" customHeight="1" x14ac:dyDescent="0.2"/>
    <row r="313" ht="17" customHeight="1" x14ac:dyDescent="0.2"/>
    <row r="314" ht="17" customHeight="1" x14ac:dyDescent="0.2"/>
    <row r="315" ht="17" customHeight="1" x14ac:dyDescent="0.2"/>
    <row r="316" ht="17" customHeight="1" x14ac:dyDescent="0.2"/>
    <row r="317" ht="17" customHeight="1" x14ac:dyDescent="0.2"/>
    <row r="318" ht="17" customHeight="1" x14ac:dyDescent="0.2"/>
    <row r="319" ht="17" customHeight="1" x14ac:dyDescent="0.2"/>
    <row r="320" ht="17" customHeight="1" x14ac:dyDescent="0.2"/>
    <row r="321" ht="17" customHeight="1" x14ac:dyDescent="0.2"/>
    <row r="322" ht="17" customHeight="1" x14ac:dyDescent="0.2"/>
    <row r="323" ht="17" customHeight="1" x14ac:dyDescent="0.2"/>
    <row r="324" ht="17" customHeight="1" x14ac:dyDescent="0.2"/>
    <row r="325" ht="17" customHeight="1" x14ac:dyDescent="0.2"/>
    <row r="326" ht="17" customHeight="1" x14ac:dyDescent="0.2"/>
    <row r="327" ht="17" customHeight="1" x14ac:dyDescent="0.2"/>
    <row r="328" ht="17" customHeight="1" x14ac:dyDescent="0.2"/>
    <row r="329" ht="17" customHeight="1" x14ac:dyDescent="0.2"/>
    <row r="330" ht="17" customHeight="1" x14ac:dyDescent="0.2"/>
    <row r="331" ht="17" customHeight="1" x14ac:dyDescent="0.2"/>
    <row r="332" ht="17" customHeight="1" x14ac:dyDescent="0.2"/>
    <row r="333" ht="17" customHeight="1" x14ac:dyDescent="0.2"/>
    <row r="334" ht="17" customHeight="1" x14ac:dyDescent="0.2"/>
    <row r="335" ht="17" customHeight="1" x14ac:dyDescent="0.2"/>
    <row r="336" ht="17" customHeight="1" x14ac:dyDescent="0.2"/>
    <row r="337" ht="17" customHeight="1" x14ac:dyDescent="0.2"/>
    <row r="338" ht="17" customHeight="1" x14ac:dyDescent="0.2"/>
    <row r="339" ht="17" customHeight="1" x14ac:dyDescent="0.2"/>
    <row r="340" ht="17" customHeight="1" x14ac:dyDescent="0.2"/>
    <row r="341" ht="17" customHeight="1" x14ac:dyDescent="0.2"/>
    <row r="342" ht="17" customHeight="1" x14ac:dyDescent="0.2"/>
    <row r="343" ht="17" customHeight="1" x14ac:dyDescent="0.2"/>
    <row r="344" ht="17" customHeight="1" x14ac:dyDescent="0.2"/>
    <row r="345" ht="17" customHeight="1" x14ac:dyDescent="0.2"/>
    <row r="346" ht="17" customHeight="1" x14ac:dyDescent="0.2"/>
    <row r="347" ht="17" customHeight="1" x14ac:dyDescent="0.2"/>
    <row r="348" ht="17" customHeight="1" x14ac:dyDescent="0.2"/>
    <row r="349" ht="17" customHeight="1" x14ac:dyDescent="0.2"/>
    <row r="350" ht="17" customHeight="1" x14ac:dyDescent="0.2"/>
    <row r="351" ht="17" customHeight="1" x14ac:dyDescent="0.2"/>
    <row r="352" ht="17" customHeight="1" x14ac:dyDescent="0.2"/>
    <row r="353" ht="17" customHeight="1" x14ac:dyDescent="0.2"/>
    <row r="354" ht="17" customHeight="1" x14ac:dyDescent="0.2"/>
    <row r="355" ht="17" customHeight="1" x14ac:dyDescent="0.2"/>
    <row r="356" ht="17" customHeight="1" x14ac:dyDescent="0.2"/>
    <row r="357" ht="17" customHeight="1" x14ac:dyDescent="0.2"/>
    <row r="358" ht="17" customHeight="1" x14ac:dyDescent="0.2"/>
    <row r="359" ht="17" customHeight="1" x14ac:dyDescent="0.2"/>
    <row r="360" ht="17" customHeight="1" x14ac:dyDescent="0.2"/>
    <row r="361" ht="17" customHeight="1" x14ac:dyDescent="0.2"/>
    <row r="362" ht="17" customHeight="1" x14ac:dyDescent="0.2"/>
    <row r="363" ht="17" customHeight="1" x14ac:dyDescent="0.2"/>
    <row r="364" ht="17" customHeight="1" x14ac:dyDescent="0.2"/>
    <row r="365" ht="17" customHeight="1" x14ac:dyDescent="0.2"/>
    <row r="366" ht="17" customHeight="1" x14ac:dyDescent="0.2"/>
    <row r="367" ht="17" customHeight="1" x14ac:dyDescent="0.2"/>
    <row r="368" ht="17" customHeight="1" x14ac:dyDescent="0.2"/>
    <row r="369" ht="17" customHeight="1" x14ac:dyDescent="0.2"/>
    <row r="370" ht="17" customHeight="1" x14ac:dyDescent="0.2"/>
    <row r="371" ht="17" customHeight="1" x14ac:dyDescent="0.2"/>
    <row r="372" ht="17" customHeight="1" x14ac:dyDescent="0.2"/>
    <row r="373" ht="17" customHeight="1" x14ac:dyDescent="0.2"/>
    <row r="374" ht="17" customHeight="1" x14ac:dyDescent="0.2"/>
    <row r="375" ht="17" customHeight="1" x14ac:dyDescent="0.2"/>
    <row r="376" ht="17" customHeight="1" x14ac:dyDescent="0.2"/>
    <row r="377" ht="17" customHeight="1" x14ac:dyDescent="0.2"/>
    <row r="378" ht="17" customHeight="1" x14ac:dyDescent="0.2"/>
    <row r="379" ht="17" customHeight="1" x14ac:dyDescent="0.2"/>
    <row r="380" ht="17" customHeight="1" x14ac:dyDescent="0.2"/>
    <row r="381" ht="17" customHeight="1" x14ac:dyDescent="0.2"/>
    <row r="382" ht="17" customHeight="1" x14ac:dyDescent="0.2"/>
    <row r="383" ht="17" customHeight="1" x14ac:dyDescent="0.2"/>
    <row r="384" ht="17" customHeight="1" x14ac:dyDescent="0.2"/>
    <row r="385" ht="17" customHeight="1" x14ac:dyDescent="0.2"/>
    <row r="386" ht="17" customHeight="1" x14ac:dyDescent="0.2"/>
    <row r="387" ht="17" customHeight="1" x14ac:dyDescent="0.2"/>
    <row r="388" ht="17" customHeight="1" x14ac:dyDescent="0.2"/>
    <row r="389" ht="17" customHeight="1" x14ac:dyDescent="0.2"/>
  </sheetData>
  <mergeCells count="40">
    <mergeCell ref="L3:L4"/>
    <mergeCell ref="F3:F4"/>
    <mergeCell ref="K3:K4"/>
    <mergeCell ref="E27:E40"/>
    <mergeCell ref="E117:E127"/>
    <mergeCell ref="D27:D40"/>
    <mergeCell ref="C5:C40"/>
    <mergeCell ref="A5:A40"/>
    <mergeCell ref="I3:I4"/>
    <mergeCell ref="J3:J4"/>
    <mergeCell ref="B5:B207"/>
    <mergeCell ref="A3:D4"/>
    <mergeCell ref="E3:E4"/>
    <mergeCell ref="H3:H4"/>
    <mergeCell ref="D5:D26"/>
    <mergeCell ref="E5:E26"/>
    <mergeCell ref="G3:G4"/>
    <mergeCell ref="E146:E161"/>
    <mergeCell ref="E162:E191"/>
    <mergeCell ref="E233:E264"/>
    <mergeCell ref="D146:D279"/>
    <mergeCell ref="E128:E145"/>
    <mergeCell ref="E192:E206"/>
    <mergeCell ref="E207:E232"/>
    <mergeCell ref="H297:AE297"/>
    <mergeCell ref="A41:A206"/>
    <mergeCell ref="A207:A279"/>
    <mergeCell ref="C233:C264"/>
    <mergeCell ref="E41:E59"/>
    <mergeCell ref="D41:D113"/>
    <mergeCell ref="C41:C145"/>
    <mergeCell ref="B265:C279"/>
    <mergeCell ref="E60:E75"/>
    <mergeCell ref="E76:E110"/>
    <mergeCell ref="E111:E116"/>
    <mergeCell ref="D114:D145"/>
    <mergeCell ref="E265:E279"/>
    <mergeCell ref="C208:C232"/>
    <mergeCell ref="B208:B264"/>
    <mergeCell ref="C146:C207"/>
  </mergeCells>
  <phoneticPr fontId="17" type="noConversion"/>
  <printOptions horizontalCentered="1" verticalCentered="1" gridLines="1"/>
  <pageMargins left="0.25" right="0.25" top="0.25" bottom="0.25" header="0.3" footer="0.3"/>
  <pageSetup paperSize="9" scale="50" fitToHeight="3" orientation="landscape" horizontalDpi="0" verticalDpi="0"/>
  <headerFooter>
    <oddHeader>&amp;F</oddHeader>
    <oddFooter>&amp;L&amp;B Confidential&amp;B&amp;C&amp;D&amp;RPage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DA18A-B4A9-9D4B-8A60-98E5DC387676}">
  <dimension ref="A1:ET389"/>
  <sheetViews>
    <sheetView tabSelected="1" zoomScale="111" zoomScaleNormal="111" workbookViewId="0">
      <pane xSplit="9160" ySplit="3120" topLeftCell="A139" activePane="bottomLeft"/>
      <selection pane="topRight" activeCell="Z2" sqref="Z1:AE1048576"/>
      <selection pane="bottomLeft" activeCell="F162" sqref="F162"/>
      <selection pane="bottomRight" activeCell="F165" sqref="F165"/>
    </sheetView>
  </sheetViews>
  <sheetFormatPr baseColWidth="10" defaultColWidth="10.83203125" defaultRowHeight="24" x14ac:dyDescent="0.2"/>
  <cols>
    <col min="1" max="4" width="4.6640625" style="1" customWidth="1"/>
    <col min="5" max="5" width="5.33203125" style="50" customWidth="1"/>
    <col min="6" max="6" width="24.83203125" style="7" customWidth="1"/>
    <col min="7" max="7" width="5.6640625" style="103" customWidth="1"/>
    <col min="8" max="9" width="10.33203125" style="8" customWidth="1"/>
    <col min="10" max="10" width="7.5" style="8" customWidth="1"/>
    <col min="11" max="11" width="7.6640625" style="8" customWidth="1"/>
    <col min="12" max="12" width="9.1640625" style="8" customWidth="1"/>
    <col min="13" max="13" width="2.5" style="8" customWidth="1"/>
    <col min="14" max="14" width="8.83203125" style="7" customWidth="1"/>
    <col min="15" max="15" width="9" style="22" customWidth="1"/>
    <col min="16" max="16" width="8.83203125" style="7" customWidth="1"/>
    <col min="17" max="17" width="8.83203125" style="12" customWidth="1"/>
    <col min="18" max="18" width="8.83203125" style="9" customWidth="1"/>
    <col min="19" max="21" width="8.83203125" style="22" customWidth="1"/>
    <col min="22" max="22" width="8.83203125" style="12" customWidth="1"/>
    <col min="23" max="23" width="8.83203125" style="9" customWidth="1"/>
    <col min="24" max="24" width="8.83203125" style="7" customWidth="1"/>
    <col min="25" max="25" width="2.83203125" style="7" customWidth="1"/>
    <col min="26" max="31" width="7" style="66" customWidth="1"/>
    <col min="32" max="16384" width="10.83203125" style="7"/>
  </cols>
  <sheetData>
    <row r="1" spans="1:31" x14ac:dyDescent="0.2">
      <c r="A1" s="48" t="s">
        <v>99</v>
      </c>
    </row>
    <row r="3" spans="1:31" s="32" customFormat="1" ht="25" customHeight="1" x14ac:dyDescent="0.2">
      <c r="A3" s="156" t="s">
        <v>19</v>
      </c>
      <c r="B3" s="156"/>
      <c r="C3" s="156"/>
      <c r="D3" s="156"/>
      <c r="E3" s="157" t="s">
        <v>22</v>
      </c>
      <c r="F3" s="160" t="s">
        <v>64</v>
      </c>
      <c r="G3" s="158"/>
      <c r="H3" s="152" t="s">
        <v>11</v>
      </c>
      <c r="I3" s="150" t="s">
        <v>68</v>
      </c>
      <c r="J3" s="152" t="s">
        <v>29</v>
      </c>
      <c r="K3" s="152" t="s">
        <v>30</v>
      </c>
      <c r="L3" s="152" t="s">
        <v>42</v>
      </c>
      <c r="M3" s="33"/>
      <c r="N3" s="34" t="s">
        <v>91</v>
      </c>
      <c r="O3" s="76"/>
      <c r="P3" s="35"/>
      <c r="Q3" s="74"/>
      <c r="R3" s="36"/>
      <c r="S3" s="76"/>
      <c r="T3" s="76"/>
      <c r="U3" s="76"/>
      <c r="V3" s="74"/>
      <c r="W3" s="36"/>
      <c r="X3" s="35"/>
      <c r="Y3" s="35"/>
      <c r="Z3" s="98" t="s">
        <v>92</v>
      </c>
      <c r="AA3" s="99"/>
      <c r="AB3" s="99"/>
      <c r="AC3" s="99"/>
      <c r="AD3" s="99"/>
      <c r="AE3" s="99"/>
    </row>
    <row r="4" spans="1:31" ht="28" customHeight="1" thickBot="1" x14ac:dyDescent="0.25">
      <c r="A4" s="156"/>
      <c r="B4" s="156"/>
      <c r="C4" s="156"/>
      <c r="D4" s="156"/>
      <c r="E4" s="157"/>
      <c r="F4" s="160"/>
      <c r="G4" s="159"/>
      <c r="H4" s="151"/>
      <c r="I4" s="151"/>
      <c r="J4" s="151"/>
      <c r="K4" s="151"/>
      <c r="L4" s="151"/>
      <c r="M4" s="23"/>
      <c r="N4" s="25" t="s">
        <v>78</v>
      </c>
      <c r="O4" s="77" t="s">
        <v>79</v>
      </c>
      <c r="P4" s="25" t="s">
        <v>15</v>
      </c>
      <c r="Q4" s="75" t="s">
        <v>80</v>
      </c>
      <c r="R4" s="26" t="s">
        <v>81</v>
      </c>
      <c r="S4" s="77" t="s">
        <v>82</v>
      </c>
      <c r="T4" s="77" t="s">
        <v>83</v>
      </c>
      <c r="U4" s="77" t="s">
        <v>84</v>
      </c>
      <c r="V4" s="75" t="s">
        <v>85</v>
      </c>
      <c r="W4" s="26" t="s">
        <v>86</v>
      </c>
      <c r="X4" s="25" t="s">
        <v>20</v>
      </c>
      <c r="Y4" s="24"/>
      <c r="Z4" s="100" t="s">
        <v>87</v>
      </c>
      <c r="AA4" s="100" t="s">
        <v>88</v>
      </c>
      <c r="AB4" s="100" t="s">
        <v>81</v>
      </c>
      <c r="AC4" s="100" t="s">
        <v>86</v>
      </c>
      <c r="AD4" s="100" t="s">
        <v>89</v>
      </c>
      <c r="AE4" s="100" t="s">
        <v>90</v>
      </c>
    </row>
    <row r="5" spans="1:31" ht="17" customHeight="1" x14ac:dyDescent="0.2">
      <c r="A5" s="148" t="s">
        <v>21</v>
      </c>
      <c r="B5" s="153" t="s">
        <v>77</v>
      </c>
      <c r="C5" s="124" t="s">
        <v>67</v>
      </c>
      <c r="D5" s="124" t="s">
        <v>28</v>
      </c>
      <c r="E5" s="134" t="s">
        <v>23</v>
      </c>
      <c r="G5" s="47">
        <v>1</v>
      </c>
      <c r="H5" s="45">
        <v>126.18</v>
      </c>
      <c r="I5" s="45">
        <v>45.019999999999982</v>
      </c>
      <c r="J5" s="45">
        <v>1.7763630454999999</v>
      </c>
      <c r="K5" s="45">
        <v>0.61109627206352246</v>
      </c>
      <c r="L5" s="45">
        <v>-26.923236662999997</v>
      </c>
      <c r="M5" s="45"/>
      <c r="N5" s="45">
        <v>2.6903144683511</v>
      </c>
      <c r="O5" s="73">
        <v>4.6646449669351962E-2</v>
      </c>
      <c r="P5" s="45">
        <v>5.5359553687276071</v>
      </c>
      <c r="Q5" s="45">
        <v>0.76076459196284274</v>
      </c>
      <c r="R5" s="46">
        <v>1.844968462316892E-2</v>
      </c>
      <c r="S5" s="73">
        <v>0.35085519866175346</v>
      </c>
      <c r="T5" s="73">
        <v>8.9655881422369674</v>
      </c>
      <c r="U5" s="73">
        <v>4.4877225758865533E-2</v>
      </c>
      <c r="V5" s="45">
        <v>0.18931197245118458</v>
      </c>
      <c r="W5" s="46">
        <v>0.24393280580082199</v>
      </c>
      <c r="X5" s="45">
        <v>65.598458400066818</v>
      </c>
      <c r="Y5" s="45"/>
      <c r="Z5" s="88">
        <v>5.0680934126867889</v>
      </c>
      <c r="AA5" s="88">
        <v>0.90197944148681619</v>
      </c>
      <c r="AB5" s="88">
        <v>18.449294936310181</v>
      </c>
      <c r="AC5" s="88">
        <v>243.93648416117378</v>
      </c>
      <c r="AD5" s="88">
        <v>21.210046058287997</v>
      </c>
      <c r="AE5" s="88">
        <v>0.1365256671449131</v>
      </c>
    </row>
    <row r="6" spans="1:31" ht="17" customHeight="1" x14ac:dyDescent="0.2">
      <c r="A6" s="148"/>
      <c r="B6" s="154"/>
      <c r="C6" s="124"/>
      <c r="D6" s="124"/>
      <c r="E6" s="134"/>
      <c r="G6" s="103">
        <v>2</v>
      </c>
      <c r="H6" s="8">
        <v>127.26</v>
      </c>
      <c r="I6" s="8">
        <v>43.939999999999984</v>
      </c>
      <c r="J6" s="8">
        <v>1.8536899499999999</v>
      </c>
      <c r="K6" s="8">
        <v>1.8411926132366367</v>
      </c>
      <c r="L6" s="8">
        <v>-26.491802344</v>
      </c>
      <c r="N6" s="12">
        <v>2.0090993207628536</v>
      </c>
      <c r="O6" s="22">
        <v>5.4640120055029925E-2</v>
      </c>
      <c r="P6" s="12">
        <v>22.43099497229527</v>
      </c>
      <c r="Q6" s="12">
        <v>0.39873313072877492</v>
      </c>
      <c r="R6" s="9">
        <v>1.2897667148998419E-3</v>
      </c>
      <c r="S6" s="22">
        <v>8.511308608893163E-2</v>
      </c>
      <c r="T6" s="22">
        <v>2.2741000659782927E-2</v>
      </c>
      <c r="U6" s="22">
        <v>2.9161882883853213E-2</v>
      </c>
      <c r="V6" s="12">
        <v>0.22126536885495074</v>
      </c>
      <c r="W6" s="9">
        <v>4.9107953831875458E-3</v>
      </c>
      <c r="X6" s="12">
        <v>0.67418700540309329</v>
      </c>
      <c r="Y6" s="12"/>
      <c r="Z6" s="66">
        <v>3.1079220517327379</v>
      </c>
      <c r="AA6" s="66">
        <v>1.1226609044311628</v>
      </c>
      <c r="AB6" s="66">
        <v>1.2897394729631959</v>
      </c>
      <c r="AC6" s="66">
        <v>4.9108694350354467</v>
      </c>
      <c r="AD6" s="66">
        <v>1.4253207645964301</v>
      </c>
      <c r="AE6" s="66">
        <v>1.5075916765433721</v>
      </c>
    </row>
    <row r="7" spans="1:31" ht="17" customHeight="1" x14ac:dyDescent="0.2">
      <c r="A7" s="148"/>
      <c r="B7" s="154"/>
      <c r="C7" s="124"/>
      <c r="D7" s="124"/>
      <c r="E7" s="134"/>
      <c r="G7" s="103">
        <v>3</v>
      </c>
      <c r="H7" s="8">
        <v>128.33000000000001</v>
      </c>
      <c r="I7" s="8">
        <v>42.869999999999976</v>
      </c>
      <c r="J7" s="8">
        <v>3.0709815340909086</v>
      </c>
      <c r="K7" s="8">
        <v>3.0541967408120145</v>
      </c>
      <c r="L7" s="8">
        <v>-26.635401353999999</v>
      </c>
      <c r="N7" s="12">
        <v>1.8604755150924697</v>
      </c>
      <c r="O7" s="22">
        <v>5.1033056209955692E-2</v>
      </c>
      <c r="P7" s="12">
        <v>24.427415179015064</v>
      </c>
      <c r="Q7" s="12">
        <v>0.34963155439079746</v>
      </c>
      <c r="R7" s="9">
        <v>1.2087858511860418E-3</v>
      </c>
      <c r="S7" s="22">
        <v>8.1794467389938841E-2</v>
      </c>
      <c r="T7" s="22">
        <v>1.692930031833342E-2</v>
      </c>
      <c r="U7" s="22">
        <v>2.7409669352204638E-2</v>
      </c>
      <c r="V7" s="12">
        <v>0.22007917738866742</v>
      </c>
      <c r="W7" s="9">
        <v>5.3997101080581521E-3</v>
      </c>
      <c r="X7" s="12">
        <v>0.5465611920021799</v>
      </c>
      <c r="Y7" s="12"/>
      <c r="Z7" s="66">
        <v>2.9420361185573771</v>
      </c>
      <c r="AA7" s="66">
        <v>1.096965059531203</v>
      </c>
      <c r="AB7" s="66">
        <v>1.2087603196948069</v>
      </c>
      <c r="AC7" s="66">
        <v>5.3997915324467547</v>
      </c>
      <c r="AD7" s="66">
        <v>1.328732240602156</v>
      </c>
      <c r="AE7" s="66">
        <v>1.3032901550294749</v>
      </c>
    </row>
    <row r="8" spans="1:31" ht="17" customHeight="1" x14ac:dyDescent="0.2">
      <c r="A8" s="148"/>
      <c r="B8" s="154"/>
      <c r="C8" s="124"/>
      <c r="D8" s="124"/>
      <c r="E8" s="134"/>
      <c r="G8" s="103">
        <v>4</v>
      </c>
      <c r="H8" s="8">
        <v>128.83000000000001</v>
      </c>
      <c r="I8" s="8">
        <v>42.369999999999976</v>
      </c>
      <c r="J8" s="8">
        <v>1.8856051462548262</v>
      </c>
      <c r="K8" s="8">
        <v>1.8770846388064677</v>
      </c>
      <c r="L8" s="8">
        <v>-27.103618136999998</v>
      </c>
      <c r="N8" s="12">
        <v>1.9127857199316469</v>
      </c>
      <c r="O8" s="22">
        <v>5.2534361178002906E-2</v>
      </c>
      <c r="P8" s="12">
        <v>23.770795621145144</v>
      </c>
      <c r="Q8" s="12">
        <v>0.34735658304604988</v>
      </c>
      <c r="R8" s="9">
        <v>1.2302983242140919E-3</v>
      </c>
      <c r="S8" s="22">
        <v>8.4341161135413095E-2</v>
      </c>
      <c r="T8" s="22">
        <v>1.4382974779898599E-2</v>
      </c>
      <c r="U8" s="22">
        <v>2.8502637578393757E-2</v>
      </c>
      <c r="V8" s="12">
        <v>0.21993913260850795</v>
      </c>
      <c r="W8" s="9">
        <v>4.9389738144377041E-3</v>
      </c>
      <c r="X8" s="12">
        <v>0.45187124490414776</v>
      </c>
      <c r="Y8" s="12"/>
      <c r="Z8" s="66">
        <v>2.9427690383813832</v>
      </c>
      <c r="AA8" s="66">
        <v>1.1030728954414089</v>
      </c>
      <c r="AB8" s="66">
        <v>1.2302723383450072</v>
      </c>
      <c r="AC8" s="66">
        <v>4.9390482911994411</v>
      </c>
      <c r="AD8" s="66">
        <v>1.3285166981855785</v>
      </c>
      <c r="AE8" s="66">
        <v>1.351821744109845</v>
      </c>
    </row>
    <row r="9" spans="1:31" ht="17" customHeight="1" x14ac:dyDescent="0.2">
      <c r="A9" s="148"/>
      <c r="B9" s="154"/>
      <c r="C9" s="124"/>
      <c r="D9" s="124"/>
      <c r="E9" s="134"/>
      <c r="G9" s="103">
        <v>5</v>
      </c>
      <c r="H9" s="8">
        <v>129.15</v>
      </c>
      <c r="I9" s="8">
        <v>42.049999999999983</v>
      </c>
      <c r="J9" s="8">
        <v>1.8991875690789473</v>
      </c>
      <c r="K9" s="8">
        <v>1.8899541133070714</v>
      </c>
      <c r="L9" s="8">
        <v>-26.882985853999998</v>
      </c>
      <c r="N9" s="12">
        <v>1.881129899907549</v>
      </c>
      <c r="O9" s="22">
        <v>5.1436210546437731E-2</v>
      </c>
      <c r="P9" s="12">
        <v>24.271254881097761</v>
      </c>
      <c r="Q9" s="12">
        <v>0.39835489500967386</v>
      </c>
      <c r="R9" s="9">
        <v>1.4638762148383082E-3</v>
      </c>
      <c r="S9" s="22">
        <v>8.2181559635422119E-2</v>
      </c>
      <c r="T9" s="22">
        <v>1.5155906405826982E-2</v>
      </c>
      <c r="U9" s="22">
        <v>2.8168999677267981E-2</v>
      </c>
      <c r="V9" s="12">
        <v>0.22177365145471697</v>
      </c>
      <c r="W9" s="9">
        <v>5.0267660317133978E-3</v>
      </c>
      <c r="X9" s="12">
        <v>0.48617924433623666</v>
      </c>
      <c r="Y9" s="12"/>
      <c r="Z9" s="66">
        <v>3.0143621211035061</v>
      </c>
      <c r="AA9" s="66">
        <v>1.094888108001834</v>
      </c>
      <c r="AB9" s="66">
        <v>1.4638452954304486</v>
      </c>
      <c r="AC9" s="66">
        <v>5.0268418323290947</v>
      </c>
      <c r="AD9" s="66">
        <v>1.3731808890700956</v>
      </c>
      <c r="AE9" s="66">
        <v>1.3080883801245935</v>
      </c>
    </row>
    <row r="10" spans="1:31" ht="17" customHeight="1" x14ac:dyDescent="0.2">
      <c r="A10" s="148"/>
      <c r="B10" s="154"/>
      <c r="C10" s="124"/>
      <c r="D10" s="124"/>
      <c r="E10" s="134"/>
      <c r="G10" s="103">
        <v>6</v>
      </c>
      <c r="H10" s="8">
        <v>129.65</v>
      </c>
      <c r="I10" s="8">
        <v>41.549999999999983</v>
      </c>
      <c r="J10" s="8">
        <v>2.1954139500160825</v>
      </c>
      <c r="K10" s="8">
        <v>2.1879719335994428</v>
      </c>
      <c r="L10" s="8">
        <v>-27.710175620999998</v>
      </c>
      <c r="N10" s="12">
        <v>1.8507081828212877</v>
      </c>
      <c r="O10" s="22">
        <v>5.0389249412836914E-2</v>
      </c>
      <c r="P10" s="12">
        <v>23.400978661423846</v>
      </c>
      <c r="Q10" s="12">
        <v>0.36911890530034785</v>
      </c>
      <c r="R10" s="9">
        <v>1.2869896243049121E-3</v>
      </c>
      <c r="S10" s="22">
        <v>8.1627968554293134E-2</v>
      </c>
      <c r="T10" s="22">
        <v>1.0960185762895286E-2</v>
      </c>
      <c r="U10" s="22">
        <v>2.7944013850919009E-2</v>
      </c>
      <c r="V10" s="12">
        <v>0.21411166057073119</v>
      </c>
      <c r="W10" s="9">
        <v>5.7080721215541598E-3</v>
      </c>
      <c r="X10" s="12">
        <v>0.33898010061316258</v>
      </c>
      <c r="Y10" s="12"/>
      <c r="Z10" s="66">
        <v>3.128631800115782</v>
      </c>
      <c r="AA10" s="66">
        <v>1.0122334962096362</v>
      </c>
      <c r="AB10" s="66">
        <v>1.286962441024863</v>
      </c>
      <c r="AC10" s="66">
        <v>5.7081581958569085</v>
      </c>
      <c r="AD10" s="66">
        <v>1.3504281049090054</v>
      </c>
      <c r="AE10" s="66">
        <v>1.2916894877872669</v>
      </c>
    </row>
    <row r="11" spans="1:31" ht="17" customHeight="1" x14ac:dyDescent="0.2">
      <c r="A11" s="148"/>
      <c r="B11" s="154"/>
      <c r="C11" s="124"/>
      <c r="D11" s="124"/>
      <c r="E11" s="134"/>
      <c r="G11" s="103">
        <v>7</v>
      </c>
      <c r="H11" s="8">
        <v>130.15</v>
      </c>
      <c r="I11" s="8">
        <v>41.049999999999983</v>
      </c>
      <c r="J11" s="8">
        <v>2.0425132234240686</v>
      </c>
      <c r="K11" s="8">
        <v>2.0339493575652594</v>
      </c>
      <c r="L11" s="8">
        <v>-27.370225919999999</v>
      </c>
      <c r="N11" s="12">
        <v>1.9360806400169535</v>
      </c>
      <c r="O11" s="22">
        <v>5.2840302999308177E-2</v>
      </c>
      <c r="P11" s="12">
        <v>22.716039922170808</v>
      </c>
      <c r="Q11" s="12">
        <v>0.36056513678989344</v>
      </c>
      <c r="R11" s="9">
        <v>1.2458831621274598E-3</v>
      </c>
      <c r="S11" s="22">
        <v>8.1137139171264847E-2</v>
      </c>
      <c r="T11" s="22">
        <v>1.396529413752582E-2</v>
      </c>
      <c r="U11" s="22">
        <v>2.8132528331987414E-2</v>
      </c>
      <c r="V11" s="12">
        <v>0.22059817058197162</v>
      </c>
      <c r="W11" s="9">
        <v>5.1936877567250739E-3</v>
      </c>
      <c r="X11" s="12">
        <v>0.41928080369794457</v>
      </c>
      <c r="Y11" s="12"/>
      <c r="Z11" s="66">
        <v>3.1612554717829786</v>
      </c>
      <c r="AA11" s="66">
        <v>1.093926566010363</v>
      </c>
      <c r="AB11" s="66">
        <v>1.2458568470816624</v>
      </c>
      <c r="AC11" s="66">
        <v>5.1937660744202319</v>
      </c>
      <c r="AD11" s="66">
        <v>1.3475823167602001</v>
      </c>
      <c r="AE11" s="66">
        <v>1.3879784661597523</v>
      </c>
    </row>
    <row r="12" spans="1:31" ht="17" customHeight="1" x14ac:dyDescent="0.2">
      <c r="A12" s="148"/>
      <c r="B12" s="154"/>
      <c r="C12" s="124"/>
      <c r="D12" s="124"/>
      <c r="E12" s="134"/>
      <c r="G12" s="103">
        <v>8</v>
      </c>
      <c r="H12" s="8">
        <v>130.25</v>
      </c>
      <c r="I12" s="8">
        <v>40.949999999999989</v>
      </c>
      <c r="J12" s="8">
        <v>2.0340159636363633</v>
      </c>
      <c r="K12" s="8">
        <v>2.0015146759099731</v>
      </c>
      <c r="L12" s="8">
        <v>-26.765135632</v>
      </c>
      <c r="N12" s="12">
        <v>1.9756391655303891</v>
      </c>
      <c r="O12" s="22">
        <v>5.4198066791624103E-2</v>
      </c>
      <c r="P12" s="12">
        <v>22.370053048274059</v>
      </c>
      <c r="Q12" s="12">
        <v>0.3776190903055765</v>
      </c>
      <c r="R12" s="9">
        <v>1.2719914020585415E-3</v>
      </c>
      <c r="S12" s="22">
        <v>8.1286714045517447E-2</v>
      </c>
      <c r="T12" s="22">
        <v>5.4045175154691337E-2</v>
      </c>
      <c r="U12" s="22">
        <v>2.8644122245129647E-2</v>
      </c>
      <c r="V12" s="12">
        <v>0.22059787644614648</v>
      </c>
      <c r="W12" s="9">
        <v>5.3451781439789936E-3</v>
      </c>
      <c r="X12" s="12">
        <v>1.5978875440232634</v>
      </c>
      <c r="Y12" s="12"/>
      <c r="Z12" s="66">
        <v>2.9651770803451405</v>
      </c>
      <c r="AA12" s="66">
        <v>1.0852931931467775</v>
      </c>
      <c r="AB12" s="66">
        <v>1.2719645355649438</v>
      </c>
      <c r="AC12" s="66">
        <v>5.3452587460582972</v>
      </c>
      <c r="AD12" s="66">
        <v>1.4931402772934135</v>
      </c>
      <c r="AE12" s="66">
        <v>1.6828148680678483</v>
      </c>
    </row>
    <row r="13" spans="1:31" ht="17" customHeight="1" x14ac:dyDescent="0.2">
      <c r="A13" s="148"/>
      <c r="B13" s="154"/>
      <c r="C13" s="124"/>
      <c r="D13" s="124"/>
      <c r="E13" s="134"/>
      <c r="G13" s="103">
        <v>9</v>
      </c>
      <c r="H13" s="8">
        <v>130.75</v>
      </c>
      <c r="I13" s="8">
        <v>40.449999999999989</v>
      </c>
      <c r="J13" s="8">
        <v>2.7875696417475724</v>
      </c>
      <c r="K13" s="8">
        <v>2.7822052619290893</v>
      </c>
      <c r="L13" s="8">
        <v>-28.458461405999998</v>
      </c>
      <c r="N13" s="12">
        <v>1.9116499801577969</v>
      </c>
      <c r="O13" s="22">
        <v>5.0239823098485278E-2</v>
      </c>
      <c r="P13" s="12">
        <v>23.527513815299582</v>
      </c>
      <c r="Q13" s="12">
        <v>0.40103806606473374</v>
      </c>
      <c r="R13" s="9">
        <v>1.0872985464544748E-3</v>
      </c>
      <c r="S13" s="22">
        <v>7.9631973875386772E-2</v>
      </c>
      <c r="T13" s="22">
        <v>6.1886438191888216E-3</v>
      </c>
      <c r="U13" s="22">
        <v>2.8014144615351854E-2</v>
      </c>
      <c r="V13" s="12">
        <v>0.21676835594759336</v>
      </c>
      <c r="W13" s="9">
        <v>5.2865066073781043E-3</v>
      </c>
      <c r="X13" s="12">
        <v>0.19243931122451816</v>
      </c>
      <c r="Y13" s="12"/>
      <c r="Z13" s="66">
        <v>2.9947434497803842</v>
      </c>
      <c r="AA13" s="66">
        <v>1.0280630981266574</v>
      </c>
      <c r="AB13" s="66">
        <v>1.0872755809694958</v>
      </c>
      <c r="AC13" s="66">
        <v>5.2865863247258389</v>
      </c>
      <c r="AD13" s="66">
        <v>1.3497673030626642</v>
      </c>
      <c r="AE13" s="66">
        <v>1.3387910126706604</v>
      </c>
    </row>
    <row r="14" spans="1:31" ht="17" customHeight="1" x14ac:dyDescent="0.2">
      <c r="A14" s="148"/>
      <c r="B14" s="154"/>
      <c r="C14" s="124"/>
      <c r="D14" s="124"/>
      <c r="E14" s="134"/>
      <c r="G14" s="103">
        <v>10</v>
      </c>
      <c r="H14" s="8">
        <v>131.25</v>
      </c>
      <c r="I14" s="8">
        <v>39.949999999999989</v>
      </c>
      <c r="J14" s="8">
        <v>2.2183040933660934</v>
      </c>
      <c r="K14" s="8">
        <v>2.2046271568170912</v>
      </c>
      <c r="L14" s="8">
        <v>-27.340522010000001</v>
      </c>
      <c r="N14" s="12">
        <v>1.8595779758391195</v>
      </c>
      <c r="O14" s="22">
        <v>5.0241698966609342E-2</v>
      </c>
      <c r="P14" s="12">
        <v>23.383162735552126</v>
      </c>
      <c r="Q14" s="12">
        <v>0.39137572522784675</v>
      </c>
      <c r="R14" s="9">
        <v>1.3792466552291222E-3</v>
      </c>
      <c r="S14" s="22">
        <v>8.3625526992124583E-2</v>
      </c>
      <c r="T14" s="22">
        <v>1.9949969254475536E-2</v>
      </c>
      <c r="U14" s="22">
        <v>2.8100417502183683E-2</v>
      </c>
      <c r="V14" s="12">
        <v>0.22090148267686288</v>
      </c>
      <c r="W14" s="9">
        <v>6.4432107402423071E-3</v>
      </c>
      <c r="X14" s="12">
        <v>0.61654921838279575</v>
      </c>
      <c r="Y14" s="12"/>
      <c r="Z14" s="66">
        <v>2.8788163766372996</v>
      </c>
      <c r="AA14" s="66">
        <v>1.0796259282408796</v>
      </c>
      <c r="AB14" s="66">
        <v>1.3792175233329693</v>
      </c>
      <c r="AC14" s="66">
        <v>6.4433078999943429</v>
      </c>
      <c r="AD14" s="66">
        <v>1.3041210604961462</v>
      </c>
      <c r="AE14" s="66">
        <v>1.2603361928524583</v>
      </c>
    </row>
    <row r="15" spans="1:31" ht="17" customHeight="1" x14ac:dyDescent="0.2">
      <c r="A15" s="148"/>
      <c r="B15" s="154"/>
      <c r="C15" s="124"/>
      <c r="D15" s="124"/>
      <c r="E15" s="134"/>
      <c r="G15" s="103">
        <v>11</v>
      </c>
      <c r="H15" s="8">
        <v>132.15</v>
      </c>
      <c r="I15" s="8">
        <v>39.049999999999983</v>
      </c>
      <c r="J15" s="8">
        <v>2.3952638544303797</v>
      </c>
      <c r="K15" s="8">
        <v>2.3871897296604931</v>
      </c>
      <c r="L15" s="8">
        <v>-27.520763526</v>
      </c>
      <c r="N15" s="12">
        <v>1.8649707588486359</v>
      </c>
      <c r="O15" s="22">
        <v>4.9690482802713334E-2</v>
      </c>
      <c r="P15" s="12">
        <v>24.072551203140581</v>
      </c>
      <c r="Q15" s="12">
        <v>0.36764357664022118</v>
      </c>
      <c r="R15" s="9">
        <v>1.3838845368800321E-3</v>
      </c>
      <c r="S15" s="22">
        <v>8.2945911160033553E-2</v>
      </c>
      <c r="T15" s="22">
        <v>1.0594920631192847E-2</v>
      </c>
      <c r="U15" s="22">
        <v>2.8201779098593154E-2</v>
      </c>
      <c r="V15" s="12">
        <v>0.21571802375109969</v>
      </c>
      <c r="W15" s="9">
        <v>5.4639266800251083E-3</v>
      </c>
      <c r="X15" s="12">
        <v>0.33708707101108615</v>
      </c>
      <c r="Y15" s="12"/>
      <c r="Z15" s="66">
        <v>2.7934398073134328</v>
      </c>
      <c r="AA15" s="66">
        <v>1.0931660094385822</v>
      </c>
      <c r="AB15" s="66">
        <v>1.383855307024398</v>
      </c>
      <c r="AC15" s="66">
        <v>5.4640090727610868</v>
      </c>
      <c r="AD15" s="66">
        <v>1.2135749366415123</v>
      </c>
      <c r="AE15" s="66">
        <v>1.2854453180298484</v>
      </c>
    </row>
    <row r="16" spans="1:31" ht="17" customHeight="1" x14ac:dyDescent="0.2">
      <c r="A16" s="148"/>
      <c r="B16" s="154"/>
      <c r="C16" s="124"/>
      <c r="D16" s="124"/>
      <c r="E16" s="134"/>
      <c r="G16" s="103">
        <v>12</v>
      </c>
      <c r="H16" s="8">
        <v>132.65</v>
      </c>
      <c r="I16" s="8">
        <v>38.549999999999983</v>
      </c>
      <c r="J16" s="8">
        <v>2.104545133418124</v>
      </c>
      <c r="K16" s="8">
        <v>2.1008872066378399</v>
      </c>
      <c r="L16" s="8">
        <v>-28.143289379999999</v>
      </c>
      <c r="N16" s="12">
        <v>1.8640746588703359</v>
      </c>
      <c r="O16" s="22">
        <v>4.9650421589809708E-2</v>
      </c>
      <c r="P16" s="12">
        <v>24.119579251646229</v>
      </c>
      <c r="Q16" s="12">
        <v>0.34553424106412745</v>
      </c>
      <c r="R16" s="9">
        <v>1.1379617282714443E-3</v>
      </c>
      <c r="S16" s="22">
        <v>7.9129523980335584E-2</v>
      </c>
      <c r="T16" s="22">
        <v>5.4523630742721778E-3</v>
      </c>
      <c r="U16" s="22">
        <v>2.8089901133376255E-2</v>
      </c>
      <c r="V16" s="12">
        <v>0.21426095801887934</v>
      </c>
      <c r="W16" s="9">
        <v>4.6228219792415386E-3</v>
      </c>
      <c r="X16" s="12">
        <v>0.17381080225838691</v>
      </c>
      <c r="Y16" s="12"/>
      <c r="Z16" s="66">
        <v>4.0123165499229261</v>
      </c>
      <c r="AA16" s="66">
        <v>0.39584827642808484</v>
      </c>
      <c r="AB16" s="66">
        <v>1.1379376926990041</v>
      </c>
      <c r="AC16" s="66">
        <v>4.6228916886232927</v>
      </c>
      <c r="AD16" s="66">
        <v>1.5765213906651818</v>
      </c>
      <c r="AE16" s="66">
        <v>0.80644349545961447</v>
      </c>
    </row>
    <row r="17" spans="1:31" ht="17" customHeight="1" x14ac:dyDescent="0.2">
      <c r="A17" s="148"/>
      <c r="B17" s="154"/>
      <c r="C17" s="124"/>
      <c r="D17" s="124"/>
      <c r="E17" s="134"/>
      <c r="G17" s="103">
        <v>13</v>
      </c>
      <c r="H17" s="8">
        <v>133.30000000000001</v>
      </c>
      <c r="I17" s="8">
        <v>37.899999999999977</v>
      </c>
      <c r="J17" s="8">
        <v>2.0472950249999995</v>
      </c>
      <c r="K17" s="8">
        <v>2.03630873882013</v>
      </c>
      <c r="L17" s="8">
        <v>-26.740377182</v>
      </c>
      <c r="N17" s="12">
        <v>1.9262089592040887</v>
      </c>
      <c r="O17" s="22">
        <v>5.2448819791434717E-2</v>
      </c>
      <c r="P17" s="12">
        <v>23.488006635698305</v>
      </c>
      <c r="Q17" s="12">
        <v>0.39405702781491814</v>
      </c>
      <c r="R17" s="9">
        <v>1.3070760068897807E-3</v>
      </c>
      <c r="S17" s="22">
        <v>7.8282423437921744E-2</v>
      </c>
      <c r="T17" s="22">
        <v>1.7286300048245357E-2</v>
      </c>
      <c r="U17" s="22">
        <v>2.8283658255801057E-2</v>
      </c>
      <c r="V17" s="12">
        <v>0.22244423271748054</v>
      </c>
      <c r="W17" s="9">
        <v>4.7397653574288087E-3</v>
      </c>
      <c r="X17" s="12">
        <v>0.53662447501281829</v>
      </c>
      <c r="Y17" s="12"/>
      <c r="Z17" s="66">
        <v>3.1028798871243732</v>
      </c>
      <c r="AA17" s="66">
        <v>1.0953491479515023</v>
      </c>
      <c r="AB17" s="66">
        <v>1.3070483993531934</v>
      </c>
      <c r="AC17" s="66">
        <v>4.7398368302465377</v>
      </c>
      <c r="AD17" s="66">
        <v>1.3980397517105827</v>
      </c>
      <c r="AE17" s="66">
        <v>1.3752735002404024</v>
      </c>
    </row>
    <row r="18" spans="1:31" ht="17" customHeight="1" x14ac:dyDescent="0.2">
      <c r="A18" s="148"/>
      <c r="B18" s="154"/>
      <c r="C18" s="124"/>
      <c r="D18" s="124"/>
      <c r="E18" s="134"/>
      <c r="G18" s="103">
        <v>14</v>
      </c>
      <c r="H18" s="8">
        <v>133.65</v>
      </c>
      <c r="I18" s="8">
        <v>37.549999999999983</v>
      </c>
      <c r="J18" s="8">
        <v>2.1558438207547166</v>
      </c>
      <c r="K18" s="8">
        <v>2.1378653607184419</v>
      </c>
      <c r="L18" s="8">
        <v>-27.078082439999999</v>
      </c>
      <c r="N18" s="12">
        <v>1.8534924932192722</v>
      </c>
      <c r="O18" s="22">
        <v>4.921862164908257E-2</v>
      </c>
      <c r="P18" s="12">
        <v>23.627738386462966</v>
      </c>
      <c r="Q18" s="12">
        <v>0.37539699761824319</v>
      </c>
      <c r="R18" s="9">
        <v>1.2854392226134801E-3</v>
      </c>
      <c r="S18" s="22">
        <v>8.1417462710068333E-2</v>
      </c>
      <c r="T18" s="22">
        <v>2.6704888650173678E-2</v>
      </c>
      <c r="U18" s="22">
        <v>2.7895952727215283E-2</v>
      </c>
      <c r="V18" s="12">
        <v>0.2159373761821832</v>
      </c>
      <c r="W18" s="9">
        <v>5.7696836134342785E-3</v>
      </c>
      <c r="X18" s="12">
        <v>0.83394074576241239</v>
      </c>
      <c r="Y18" s="12"/>
      <c r="Z18" s="66">
        <v>2.8764460420222293</v>
      </c>
      <c r="AA18" s="66">
        <v>1.0279793069843639</v>
      </c>
      <c r="AB18" s="66">
        <v>1.2854120720803959</v>
      </c>
      <c r="AC18" s="66">
        <v>5.7697706168013596</v>
      </c>
      <c r="AD18" s="66">
        <v>1.3955160497592138</v>
      </c>
      <c r="AE18" s="66">
        <v>1.2411421799974562</v>
      </c>
    </row>
    <row r="19" spans="1:31" ht="17" customHeight="1" x14ac:dyDescent="0.2">
      <c r="A19" s="148"/>
      <c r="B19" s="154"/>
      <c r="C19" s="124"/>
      <c r="D19" s="124"/>
      <c r="E19" s="134"/>
      <c r="G19" s="103">
        <v>15</v>
      </c>
      <c r="H19" s="8">
        <v>134.15</v>
      </c>
      <c r="I19" s="8">
        <v>37.049999999999983</v>
      </c>
      <c r="J19" s="8">
        <v>2.3091392212121211</v>
      </c>
      <c r="K19" s="8">
        <v>2.293658451166849</v>
      </c>
      <c r="L19" s="8">
        <v>-27.928219160999998</v>
      </c>
      <c r="N19" s="12">
        <v>1.8899387306799611</v>
      </c>
      <c r="O19" s="22">
        <v>4.9583824486554622E-2</v>
      </c>
      <c r="P19" s="12">
        <v>23.543458613889701</v>
      </c>
      <c r="Q19" s="12">
        <v>0.37550985393819686</v>
      </c>
      <c r="R19" s="9">
        <v>1.2869274642975722E-3</v>
      </c>
      <c r="S19" s="22">
        <v>8.3221529313509041E-2</v>
      </c>
      <c r="T19" s="22">
        <v>2.1545169270014673E-2</v>
      </c>
      <c r="U19" s="22">
        <v>2.8972344931173833E-2</v>
      </c>
      <c r="V19" s="12">
        <v>0.21583515200860434</v>
      </c>
      <c r="W19" s="9">
        <v>6.5002702422807639E-3</v>
      </c>
      <c r="X19" s="12">
        <v>0.67041302243984491</v>
      </c>
      <c r="Y19" s="12"/>
      <c r="Z19" s="66">
        <v>3.0611031264980966</v>
      </c>
      <c r="AA19" s="66">
        <v>1.0277321361288225</v>
      </c>
      <c r="AB19" s="66">
        <v>1.2869002823304423</v>
      </c>
      <c r="AC19" s="66">
        <v>6.5003682624558543</v>
      </c>
      <c r="AD19" s="66">
        <v>1.4477045448252155</v>
      </c>
      <c r="AE19" s="66">
        <v>1.2595925844221194</v>
      </c>
    </row>
    <row r="20" spans="1:31" ht="17" customHeight="1" x14ac:dyDescent="0.2">
      <c r="A20" s="148"/>
      <c r="B20" s="154"/>
      <c r="C20" s="124"/>
      <c r="D20" s="124"/>
      <c r="E20" s="134"/>
      <c r="G20" s="103">
        <v>16</v>
      </c>
      <c r="H20" s="8">
        <v>134.6</v>
      </c>
      <c r="I20" s="8">
        <v>36.599999999999994</v>
      </c>
      <c r="J20" s="8">
        <v>1.9970799333333333</v>
      </c>
      <c r="K20" s="8">
        <v>1.983939416816443</v>
      </c>
      <c r="L20" s="8">
        <v>-26.616584931999999</v>
      </c>
      <c r="N20" s="12">
        <v>1.9381542910257146</v>
      </c>
      <c r="O20" s="22">
        <v>5.2077295477411779E-2</v>
      </c>
      <c r="P20" s="12">
        <v>23.368918337821125</v>
      </c>
      <c r="Q20" s="12">
        <v>0.38129887738766938</v>
      </c>
      <c r="R20" s="9">
        <v>1.6374676954992173E-3</v>
      </c>
      <c r="S20" s="22">
        <v>8.5918165290550408E-2</v>
      </c>
      <c r="T20" s="22">
        <v>2.1303752548534619E-2</v>
      </c>
      <c r="U20" s="22">
        <v>2.9844656211301758E-2</v>
      </c>
      <c r="V20" s="12">
        <v>0.22384916207161698</v>
      </c>
      <c r="W20" s="9">
        <v>5.7853944529368843E-3</v>
      </c>
      <c r="X20" s="12">
        <v>0.6579865080791929</v>
      </c>
      <c r="Y20" s="12"/>
      <c r="Z20" s="66">
        <v>2.2303724416422419</v>
      </c>
      <c r="AA20" s="66">
        <v>0.66297265821261131</v>
      </c>
      <c r="AB20" s="66">
        <v>1.6374331095615402</v>
      </c>
      <c r="AC20" s="66">
        <v>5.7854816932139981</v>
      </c>
      <c r="AD20" s="66">
        <v>2.0448098990305019</v>
      </c>
      <c r="AE20" s="66">
        <v>0.7973000169822928</v>
      </c>
    </row>
    <row r="21" spans="1:31" ht="17" customHeight="1" x14ac:dyDescent="0.2">
      <c r="A21" s="148"/>
      <c r="B21" s="154"/>
      <c r="C21" s="124"/>
      <c r="D21" s="124"/>
      <c r="E21" s="134"/>
      <c r="G21" s="103">
        <v>17</v>
      </c>
      <c r="H21" s="8">
        <v>135.1</v>
      </c>
      <c r="I21" s="8">
        <v>36.099999999999994</v>
      </c>
      <c r="J21" s="8">
        <v>1.9308310043478258</v>
      </c>
      <c r="K21" s="8">
        <v>1.9188710350151301</v>
      </c>
      <c r="L21" s="8">
        <v>-27.387074738999999</v>
      </c>
      <c r="N21" s="12">
        <v>1.836494950210448</v>
      </c>
      <c r="O21" s="22">
        <v>4.8832293154280386E-2</v>
      </c>
      <c r="P21" s="12">
        <v>24.084369734240862</v>
      </c>
      <c r="Q21" s="12">
        <v>0.35357902448620077</v>
      </c>
      <c r="R21" s="9">
        <v>1.3973476511238531E-3</v>
      </c>
      <c r="S21" s="22">
        <v>8.4410135242747E-2</v>
      </c>
      <c r="T21" s="22">
        <v>1.9459346341214837E-2</v>
      </c>
      <c r="U21" s="22">
        <v>2.8972604018472247E-2</v>
      </c>
      <c r="V21" s="12">
        <v>0.2189413064356418</v>
      </c>
      <c r="W21" s="9">
        <v>5.5525904520259918E-3</v>
      </c>
      <c r="X21" s="12">
        <v>0.61942082480363947</v>
      </c>
      <c r="Y21" s="12"/>
      <c r="Z21" s="66">
        <v>4.2555961419878505</v>
      </c>
      <c r="AA21" s="66">
        <v>0.90676768600990076</v>
      </c>
      <c r="AB21" s="66">
        <v>1.3973181369057051</v>
      </c>
      <c r="AC21" s="66">
        <v>5.5526741817584542</v>
      </c>
      <c r="AD21" s="66">
        <v>2.0372098341413651</v>
      </c>
      <c r="AE21" s="66">
        <v>1.0535544316377428</v>
      </c>
    </row>
    <row r="22" spans="1:31" ht="17" customHeight="1" x14ac:dyDescent="0.2">
      <c r="A22" s="148"/>
      <c r="B22" s="154"/>
      <c r="C22" s="124"/>
      <c r="D22" s="124"/>
      <c r="E22" s="134"/>
      <c r="G22" s="103">
        <v>18</v>
      </c>
      <c r="H22" s="8">
        <v>135.6</v>
      </c>
      <c r="I22" s="8">
        <v>35.599999999999994</v>
      </c>
      <c r="J22" s="8">
        <v>1.7401010751295334</v>
      </c>
      <c r="K22" s="8">
        <v>1.7331515572510372</v>
      </c>
      <c r="L22" s="8">
        <v>-27.124628326</v>
      </c>
      <c r="N22" s="12">
        <v>1.8635504352139363</v>
      </c>
      <c r="O22" s="22">
        <v>4.9067432278339262E-2</v>
      </c>
      <c r="P22" s="12">
        <v>24.201956956413682</v>
      </c>
      <c r="Q22" s="12">
        <v>0.35726916694782579</v>
      </c>
      <c r="R22" s="9">
        <v>1.3011255962939489E-3</v>
      </c>
      <c r="S22" s="22">
        <v>8.4737856635289668E-2</v>
      </c>
      <c r="T22" s="22">
        <v>1.248554339201555E-2</v>
      </c>
      <c r="U22" s="22">
        <v>2.8990049637275101E-2</v>
      </c>
      <c r="V22" s="12">
        <v>0.22269308667619389</v>
      </c>
      <c r="W22" s="9">
        <v>4.736828686741584E-3</v>
      </c>
      <c r="X22" s="12">
        <v>0.39937437990370944</v>
      </c>
      <c r="Y22" s="12"/>
      <c r="Z22" s="66">
        <v>2.3604061370753375</v>
      </c>
      <c r="AA22" s="66">
        <v>0.95387795257832986</v>
      </c>
      <c r="AB22" s="66">
        <v>1.3010981144395541</v>
      </c>
      <c r="AC22" s="66">
        <v>4.7369001152760823</v>
      </c>
      <c r="AD22" s="66">
        <v>1.3719910119488283</v>
      </c>
      <c r="AE22" s="66">
        <v>1.1153889686524703</v>
      </c>
    </row>
    <row r="23" spans="1:31" ht="17" customHeight="1" x14ac:dyDescent="0.2">
      <c r="A23" s="148"/>
      <c r="B23" s="154"/>
      <c r="C23" s="124"/>
      <c r="D23" s="124"/>
      <c r="E23" s="134"/>
      <c r="G23" s="103">
        <v>19</v>
      </c>
      <c r="H23" s="8">
        <v>136.1</v>
      </c>
      <c r="I23" s="8">
        <v>35.099999999999994</v>
      </c>
      <c r="J23" s="8">
        <v>2.0990419351538194</v>
      </c>
      <c r="K23" s="8">
        <v>2.0871822497873445</v>
      </c>
      <c r="L23" s="8">
        <v>-27.746846579999996</v>
      </c>
      <c r="N23" s="12">
        <v>1.8599385245751141</v>
      </c>
      <c r="O23" s="22">
        <v>4.9154922254978792E-2</v>
      </c>
      <c r="P23" s="12">
        <v>24.281798208361568</v>
      </c>
      <c r="Q23" s="12">
        <v>0.35673676899358409</v>
      </c>
      <c r="R23" s="9">
        <v>1.2926447574864977E-3</v>
      </c>
      <c r="S23" s="22">
        <v>8.3628314176703022E-2</v>
      </c>
      <c r="T23" s="22">
        <v>1.7605523287926503E-2</v>
      </c>
      <c r="U23" s="22">
        <v>2.953311587105183E-2</v>
      </c>
      <c r="V23" s="12">
        <v>0.22222737209698196</v>
      </c>
      <c r="W23" s="9">
        <v>5.9019456112645403E-3</v>
      </c>
      <c r="X23" s="12">
        <v>0.56500468941826809</v>
      </c>
      <c r="Y23" s="12"/>
      <c r="Z23" s="66">
        <v>3.134267815988939</v>
      </c>
      <c r="AA23" s="66">
        <v>1.1157885574082274</v>
      </c>
      <c r="AB23" s="66">
        <v>1.2926174547609877</v>
      </c>
      <c r="AC23" s="66">
        <v>5.9020346090631906</v>
      </c>
      <c r="AD23" s="66">
        <v>1.3278257071590887</v>
      </c>
      <c r="AE23" s="66">
        <v>1.2017565742409533</v>
      </c>
    </row>
    <row r="24" spans="1:31" ht="17" customHeight="1" x14ac:dyDescent="0.2">
      <c r="A24" s="148"/>
      <c r="B24" s="154"/>
      <c r="C24" s="124"/>
      <c r="D24" s="124"/>
      <c r="E24" s="134"/>
      <c r="G24" s="103">
        <v>20</v>
      </c>
      <c r="H24" s="8">
        <v>136.6</v>
      </c>
      <c r="I24" s="8">
        <v>34.599999999999994</v>
      </c>
      <c r="J24" s="8">
        <v>2.2007234032258065</v>
      </c>
      <c r="K24" s="8">
        <v>2.1917678164238579</v>
      </c>
      <c r="L24" s="8">
        <v>-27.341483817</v>
      </c>
      <c r="N24" s="12">
        <v>1.8960422509157338</v>
      </c>
      <c r="O24" s="22">
        <v>5.048076514105735E-2</v>
      </c>
      <c r="P24" s="12">
        <v>23.314994402030084</v>
      </c>
      <c r="Q24" s="12">
        <v>0.35339058928558714</v>
      </c>
      <c r="R24" s="9">
        <v>1.2809259879827113E-3</v>
      </c>
      <c r="S24" s="22">
        <v>8.3068158927488575E-2</v>
      </c>
      <c r="T24" s="22">
        <v>1.3205991139921783E-2</v>
      </c>
      <c r="U24" s="22">
        <v>2.966690124731285E-2</v>
      </c>
      <c r="V24" s="12">
        <v>0.22404578939638198</v>
      </c>
      <c r="W24" s="9">
        <v>4.8005349150348061E-3</v>
      </c>
      <c r="X24" s="12">
        <v>0.40693831804676256</v>
      </c>
      <c r="Y24" s="12"/>
      <c r="Z24" s="66">
        <v>2.8788841934700464</v>
      </c>
      <c r="AA24" s="66">
        <v>1.0669951060432001</v>
      </c>
      <c r="AB24" s="66">
        <v>1.2808989327763634</v>
      </c>
      <c r="AC24" s="66">
        <v>4.8006073042210033</v>
      </c>
      <c r="AD24" s="66">
        <v>1.3539542052329188</v>
      </c>
      <c r="AE24" s="66">
        <v>1.3115235454869199</v>
      </c>
    </row>
    <row r="25" spans="1:31" ht="17" customHeight="1" x14ac:dyDescent="0.2">
      <c r="A25" s="148"/>
      <c r="B25" s="154"/>
      <c r="C25" s="124"/>
      <c r="D25" s="124"/>
      <c r="E25" s="134"/>
      <c r="G25" s="103">
        <v>21</v>
      </c>
      <c r="H25" s="8">
        <v>136.65</v>
      </c>
      <c r="I25" s="8">
        <v>34.549999999999983</v>
      </c>
      <c r="J25" s="8">
        <v>2.2203204916666666</v>
      </c>
      <c r="K25" s="8">
        <v>2.2130466850453043</v>
      </c>
      <c r="L25" s="8">
        <v>-26.644314395999999</v>
      </c>
      <c r="N25" s="12">
        <v>1.8756172831009996</v>
      </c>
      <c r="O25" s="22">
        <v>4.9805537548015075E-2</v>
      </c>
      <c r="P25" s="12">
        <v>24.199633316568953</v>
      </c>
      <c r="Q25" s="12">
        <v>0.34079974205896052</v>
      </c>
      <c r="R25" s="9">
        <v>1.2359469547304337E-3</v>
      </c>
      <c r="S25" s="22">
        <v>8.2718932243772927E-2</v>
      </c>
      <c r="T25" s="22">
        <v>1.0242713606505019E-2</v>
      </c>
      <c r="U25" s="22">
        <v>2.7465715349292145E-2</v>
      </c>
      <c r="V25" s="12">
        <v>0.21912082762196503</v>
      </c>
      <c r="W25" s="9">
        <v>4.4480858703192594E-3</v>
      </c>
      <c r="X25" s="12">
        <v>0.32760165249397361</v>
      </c>
      <c r="Y25" s="12"/>
      <c r="Z25" s="66">
        <v>2.830422223246845</v>
      </c>
      <c r="AA25" s="66">
        <v>1.0196101185220343</v>
      </c>
      <c r="AB25" s="66">
        <v>1.2359208495532348</v>
      </c>
      <c r="AC25" s="66">
        <v>4.4481529447853321</v>
      </c>
      <c r="AD25" s="66">
        <v>1.3254625199038508</v>
      </c>
      <c r="AE25" s="66">
        <v>1.2512124532450777</v>
      </c>
    </row>
    <row r="26" spans="1:31" ht="17" customHeight="1" thickBot="1" x14ac:dyDescent="0.25">
      <c r="A26" s="148"/>
      <c r="B26" s="154"/>
      <c r="C26" s="124"/>
      <c r="D26" s="125"/>
      <c r="E26" s="135"/>
      <c r="F26" s="60" t="s">
        <v>47</v>
      </c>
      <c r="G26" s="104">
        <v>22</v>
      </c>
      <c r="H26" s="39">
        <v>137.15</v>
      </c>
      <c r="I26" s="39">
        <v>34.049999999999983</v>
      </c>
      <c r="J26" s="39">
        <v>3.535922597307692</v>
      </c>
      <c r="K26" s="39">
        <v>3.5167602708867642</v>
      </c>
      <c r="L26" s="39">
        <v>-27.448523373</v>
      </c>
      <c r="M26" s="39"/>
      <c r="N26" s="40">
        <v>1.8991409438505504</v>
      </c>
      <c r="O26" s="78">
        <v>5.11584601169945E-2</v>
      </c>
      <c r="P26" s="40">
        <v>24.992772577093291</v>
      </c>
      <c r="Q26" s="40">
        <v>0.31834780870168061</v>
      </c>
      <c r="R26" s="41">
        <v>1.198810977653801E-3</v>
      </c>
      <c r="S26" s="78">
        <v>8.1403345250414941E-2</v>
      </c>
      <c r="T26" s="78">
        <v>1.6406229345627028E-2</v>
      </c>
      <c r="U26" s="78">
        <v>2.9140733483332747E-2</v>
      </c>
      <c r="V26" s="40">
        <v>0.22540408869574383</v>
      </c>
      <c r="W26" s="41">
        <v>3.9962546702742557E-3</v>
      </c>
      <c r="X26" s="40">
        <v>0.54193285892395504</v>
      </c>
      <c r="Y26" s="40"/>
      <c r="Z26" s="94">
        <v>2.7837747145872402</v>
      </c>
      <c r="AA26" s="94">
        <v>1.095194091547727</v>
      </c>
      <c r="AB26" s="94">
        <v>1.1987856568478552</v>
      </c>
      <c r="AC26" s="94">
        <v>3.9963149313969302</v>
      </c>
      <c r="AD26" s="94">
        <v>1.3199832381716641</v>
      </c>
      <c r="AE26" s="94">
        <v>1.5296342839669557</v>
      </c>
    </row>
    <row r="27" spans="1:31" ht="17" customHeight="1" x14ac:dyDescent="0.2">
      <c r="A27" s="148"/>
      <c r="B27" s="154"/>
      <c r="C27" s="124"/>
      <c r="D27" s="123" t="s">
        <v>66</v>
      </c>
      <c r="E27" s="133" t="s">
        <v>24</v>
      </c>
      <c r="F27" s="7" t="s">
        <v>48</v>
      </c>
      <c r="G27" s="21">
        <v>23</v>
      </c>
      <c r="H27" s="19">
        <v>137.61000000000001</v>
      </c>
      <c r="I27" s="19">
        <v>33.589999999999975</v>
      </c>
      <c r="J27" s="19">
        <v>2.8861202803738313</v>
      </c>
      <c r="K27" s="19">
        <v>2.76361094135763</v>
      </c>
      <c r="L27" s="19">
        <v>-27.722792478000002</v>
      </c>
      <c r="M27" s="19"/>
      <c r="N27" s="19">
        <v>1.8952026839377052</v>
      </c>
      <c r="O27" s="79">
        <v>4.987846746516298E-2</v>
      </c>
      <c r="P27" s="19">
        <v>20.957438586056739</v>
      </c>
      <c r="Q27" s="19">
        <v>0.71252229608451001</v>
      </c>
      <c r="R27" s="20">
        <v>4.6957064261470942E-3</v>
      </c>
      <c r="S27" s="79">
        <v>0.12480585566822636</v>
      </c>
      <c r="T27" s="79">
        <v>0.15324781790299108</v>
      </c>
      <c r="U27" s="79">
        <v>2.9125743518809501E-2</v>
      </c>
      <c r="V27" s="19">
        <v>0.22359498356438143</v>
      </c>
      <c r="W27" s="20">
        <v>9.604953206270847E-3</v>
      </c>
      <c r="X27" s="19">
        <v>4.2447759315260711</v>
      </c>
      <c r="Y27" s="19"/>
      <c r="Z27" s="89">
        <v>2.9637201670901194</v>
      </c>
      <c r="AA27" s="89">
        <v>1.1220045965213816</v>
      </c>
      <c r="AB27" s="89">
        <v>4.6956072453142434</v>
      </c>
      <c r="AC27" s="89">
        <v>9.6050980432022257</v>
      </c>
      <c r="AD27" s="89">
        <v>1.4365570082706898</v>
      </c>
      <c r="AE27" s="89">
        <v>1.2552286754684481</v>
      </c>
    </row>
    <row r="28" spans="1:31" ht="17" customHeight="1" x14ac:dyDescent="0.2">
      <c r="A28" s="148"/>
      <c r="B28" s="154"/>
      <c r="C28" s="124"/>
      <c r="D28" s="124"/>
      <c r="E28" s="134"/>
      <c r="G28" s="103">
        <v>24</v>
      </c>
      <c r="H28" s="8">
        <v>138.11000000000001</v>
      </c>
      <c r="I28" s="8">
        <v>33.089999999999975</v>
      </c>
      <c r="J28" s="8">
        <v>2.428137796346705</v>
      </c>
      <c r="K28" s="8">
        <v>2.4132383275817584</v>
      </c>
      <c r="L28" s="8">
        <v>-27.647735879999999</v>
      </c>
      <c r="N28" s="12">
        <v>1.9185416334381751</v>
      </c>
      <c r="O28" s="22">
        <v>5.0630241041643785E-2</v>
      </c>
      <c r="P28" s="12">
        <v>23.947199391850916</v>
      </c>
      <c r="Q28" s="12">
        <v>0.33122459979125896</v>
      </c>
      <c r="R28" s="9">
        <v>1.3210399286721112E-3</v>
      </c>
      <c r="S28" s="22">
        <v>8.2755499951472203E-2</v>
      </c>
      <c r="T28" s="22">
        <v>1.9387439515029293E-2</v>
      </c>
      <c r="U28" s="22">
        <v>2.925416259748824E-2</v>
      </c>
      <c r="V28" s="12">
        <v>0.22362657903160493</v>
      </c>
      <c r="W28" s="9">
        <v>5.4694193411030292E-3</v>
      </c>
      <c r="X28" s="12">
        <v>0.61361710144143877</v>
      </c>
      <c r="Y28" s="12"/>
      <c r="Z28" s="66">
        <v>2.8720670590014827</v>
      </c>
      <c r="AA28" s="66">
        <v>1.0940627895579293</v>
      </c>
      <c r="AB28" s="66">
        <v>1.3210120261951535</v>
      </c>
      <c r="AC28" s="66">
        <v>5.4695018166650415</v>
      </c>
      <c r="AD28" s="66">
        <v>1.3235949352692236</v>
      </c>
      <c r="AE28" s="66">
        <v>1.2956355539600033</v>
      </c>
    </row>
    <row r="29" spans="1:31" ht="17" customHeight="1" x14ac:dyDescent="0.2">
      <c r="A29" s="148"/>
      <c r="B29" s="154"/>
      <c r="C29" s="124"/>
      <c r="D29" s="124"/>
      <c r="E29" s="134"/>
      <c r="G29" s="103">
        <v>25</v>
      </c>
      <c r="H29" s="8">
        <v>138.61000000000001</v>
      </c>
      <c r="I29" s="8">
        <v>32.589999999999975</v>
      </c>
      <c r="J29" s="8">
        <v>2.2548864288051207</v>
      </c>
      <c r="K29" s="8">
        <v>2.2352592125063637</v>
      </c>
      <c r="L29" s="8">
        <v>-27.380136989999997</v>
      </c>
      <c r="N29" s="12">
        <v>1.8696411575354352</v>
      </c>
      <c r="O29" s="22">
        <v>4.9335991431646534E-2</v>
      </c>
      <c r="P29" s="12">
        <v>24.365286519834811</v>
      </c>
      <c r="Q29" s="12">
        <v>0.32848791231317215</v>
      </c>
      <c r="R29" s="9">
        <v>1.349776148548656E-3</v>
      </c>
      <c r="S29" s="22">
        <v>8.1955965610366513E-2</v>
      </c>
      <c r="T29" s="22">
        <v>2.7029638934397547E-2</v>
      </c>
      <c r="U29" s="22">
        <v>2.8739098498011418E-2</v>
      </c>
      <c r="V29" s="12">
        <v>0.22042397526864221</v>
      </c>
      <c r="W29" s="9">
        <v>5.2197338413235306E-3</v>
      </c>
      <c r="X29" s="12">
        <v>0.87043037059553974</v>
      </c>
      <c r="Y29" s="12"/>
      <c r="Z29" s="66">
        <v>2.9669984640377773</v>
      </c>
      <c r="AA29" s="66">
        <v>1.1015128732992239</v>
      </c>
      <c r="AB29" s="66">
        <v>1.3497476391167567</v>
      </c>
      <c r="AC29" s="66">
        <v>5.2198125517780172</v>
      </c>
      <c r="AD29" s="66">
        <v>1.3858559113841695</v>
      </c>
      <c r="AE29" s="66">
        <v>1.2569364287752558</v>
      </c>
    </row>
    <row r="30" spans="1:31" ht="17" customHeight="1" x14ac:dyDescent="0.2">
      <c r="A30" s="148"/>
      <c r="B30" s="154"/>
      <c r="C30" s="124"/>
      <c r="D30" s="124"/>
      <c r="E30" s="134"/>
      <c r="G30" s="103">
        <v>26</v>
      </c>
      <c r="H30" s="8">
        <v>138.75</v>
      </c>
      <c r="I30" s="8">
        <v>32.449999999999989</v>
      </c>
      <c r="J30" s="8">
        <v>2.9793489457627116</v>
      </c>
      <c r="K30" s="8">
        <v>2.8564736929824899</v>
      </c>
      <c r="L30" s="8">
        <v>-27.393009923999998</v>
      </c>
      <c r="N30" s="12">
        <v>1.8770999332718803</v>
      </c>
      <c r="O30" s="22">
        <v>4.8986954647340014E-2</v>
      </c>
      <c r="P30" s="12">
        <v>22.791978758617951</v>
      </c>
      <c r="Q30" s="12">
        <v>0.40304468066246835</v>
      </c>
      <c r="R30" s="9">
        <v>1.6694022623710153E-3</v>
      </c>
      <c r="S30" s="22">
        <v>8.3056982925772085E-2</v>
      </c>
      <c r="T30" s="22">
        <v>0.13691112930576177</v>
      </c>
      <c r="U30" s="22">
        <v>2.9099144233498651E-2</v>
      </c>
      <c r="V30" s="12">
        <v>0.21850286569521979</v>
      </c>
      <c r="W30" s="9">
        <v>1.3694271391884763E-2</v>
      </c>
      <c r="X30" s="12">
        <v>4.1242316699753214</v>
      </c>
      <c r="Y30" s="13"/>
      <c r="Z30" s="66">
        <v>2.9617398109643469</v>
      </c>
      <c r="AA30" s="66">
        <v>1.110455788779886</v>
      </c>
      <c r="AB30" s="66">
        <v>1.6693670019241902</v>
      </c>
      <c r="AC30" s="66">
        <v>13.694477893280785</v>
      </c>
      <c r="AD30" s="66">
        <v>1.7760682300070363</v>
      </c>
      <c r="AE30" s="66">
        <v>1.2368447323916569</v>
      </c>
    </row>
    <row r="31" spans="1:31" ht="17" customHeight="1" x14ac:dyDescent="0.2">
      <c r="A31" s="148"/>
      <c r="B31" s="154"/>
      <c r="C31" s="124"/>
      <c r="D31" s="124"/>
      <c r="E31" s="134"/>
      <c r="G31" s="103">
        <v>27</v>
      </c>
      <c r="H31" s="8">
        <v>139.25</v>
      </c>
      <c r="I31" s="8">
        <v>31.949999999999989</v>
      </c>
      <c r="J31" s="8">
        <v>2.4017797315321041</v>
      </c>
      <c r="K31" s="8">
        <v>2.3648349824679178</v>
      </c>
      <c r="L31" s="8">
        <v>-27.560518463999998</v>
      </c>
      <c r="N31" s="12">
        <v>1.8764775567827732</v>
      </c>
      <c r="O31" s="22">
        <v>4.9349260545324555E-2</v>
      </c>
      <c r="P31" s="12">
        <v>23.584821696222726</v>
      </c>
      <c r="Q31" s="12">
        <v>0.35250620116554043</v>
      </c>
      <c r="R31" s="9">
        <v>1.3925073556166141E-3</v>
      </c>
      <c r="S31" s="22">
        <v>8.1673025374276398E-2</v>
      </c>
      <c r="T31" s="22">
        <v>4.9347445905074283E-2</v>
      </c>
      <c r="U31" s="22">
        <v>2.9120148706945022E-2</v>
      </c>
      <c r="V31" s="12">
        <v>0.2195122660012713</v>
      </c>
      <c r="W31" s="9">
        <v>6.1782995975703881E-3</v>
      </c>
      <c r="X31" s="12">
        <v>1.5382238670412531</v>
      </c>
      <c r="Y31" s="12"/>
      <c r="Z31" s="66">
        <v>2.8878737463475881</v>
      </c>
      <c r="AA31" s="66">
        <v>1.0899254483644103</v>
      </c>
      <c r="AB31" s="66">
        <v>1.3924779436332519</v>
      </c>
      <c r="AC31" s="66">
        <v>6.1783927626213391</v>
      </c>
      <c r="AD31" s="66">
        <v>1.416358586461949</v>
      </c>
      <c r="AE31" s="66">
        <v>1.2551800234047297</v>
      </c>
    </row>
    <row r="32" spans="1:31" ht="17" customHeight="1" x14ac:dyDescent="0.2">
      <c r="A32" s="148"/>
      <c r="B32" s="154"/>
      <c r="C32" s="124"/>
      <c r="D32" s="124"/>
      <c r="E32" s="134"/>
      <c r="G32" s="103">
        <v>28</v>
      </c>
      <c r="H32" s="8">
        <v>139.44</v>
      </c>
      <c r="I32" s="8">
        <v>31.759999999999991</v>
      </c>
      <c r="J32" s="8">
        <v>2.4478692281879191</v>
      </c>
      <c r="K32" s="8">
        <v>2.4224351811669629</v>
      </c>
      <c r="L32" s="8">
        <v>-27.085014806</v>
      </c>
      <c r="N32" s="12">
        <v>1.8610384312525363</v>
      </c>
      <c r="O32" s="22">
        <v>4.9555552508047995E-2</v>
      </c>
      <c r="P32" s="12">
        <v>23.960160732234232</v>
      </c>
      <c r="Q32" s="12">
        <v>0.34068111397381268</v>
      </c>
      <c r="R32" s="9">
        <v>1.3571621571574959E-3</v>
      </c>
      <c r="S32" s="22">
        <v>8.0723994428430104E-2</v>
      </c>
      <c r="T32" s="22">
        <v>3.2810682264135776E-2</v>
      </c>
      <c r="U32" s="22">
        <v>2.8115569398817E-2</v>
      </c>
      <c r="V32" s="12">
        <v>0.21754355304535966</v>
      </c>
      <c r="W32" s="9">
        <v>5.3250602224409463E-3</v>
      </c>
      <c r="X32" s="12">
        <v>1.0390280137547958</v>
      </c>
      <c r="Y32" s="12"/>
      <c r="Z32" s="66">
        <v>2.8639353332843824</v>
      </c>
      <c r="AA32" s="66">
        <v>1.1146345430314439</v>
      </c>
      <c r="AB32" s="66">
        <v>1.3571334917212772</v>
      </c>
      <c r="AC32" s="66">
        <v>5.3251405211540641</v>
      </c>
      <c r="AD32" s="66">
        <v>1.3412068471040004</v>
      </c>
      <c r="AE32" s="66">
        <v>1.2627043648422782</v>
      </c>
    </row>
    <row r="33" spans="1:31" ht="17" customHeight="1" x14ac:dyDescent="0.2">
      <c r="A33" s="148"/>
      <c r="B33" s="154"/>
      <c r="C33" s="124"/>
      <c r="D33" s="124"/>
      <c r="E33" s="134"/>
      <c r="G33" s="103">
        <v>29</v>
      </c>
      <c r="H33" s="8">
        <v>140.5</v>
      </c>
      <c r="I33" s="8">
        <v>30.699999999999989</v>
      </c>
      <c r="J33" s="8">
        <v>2.5210253065326627</v>
      </c>
      <c r="K33" s="8">
        <v>2.407608161532528</v>
      </c>
      <c r="L33" s="8">
        <v>-26.86020808</v>
      </c>
      <c r="N33" s="12">
        <v>1.873782089731918</v>
      </c>
      <c r="O33" s="22">
        <v>4.977844587498554E-2</v>
      </c>
      <c r="P33" s="12">
        <v>22.820942960606772</v>
      </c>
      <c r="Q33" s="12">
        <v>0.37332218775502213</v>
      </c>
      <c r="R33" s="9">
        <v>1.7053173294891482E-3</v>
      </c>
      <c r="S33" s="22">
        <v>8.2399983592622961E-2</v>
      </c>
      <c r="T33" s="22">
        <v>0.14915769088535111</v>
      </c>
      <c r="U33" s="22">
        <v>2.9780023351026298E-2</v>
      </c>
      <c r="V33" s="12">
        <v>0.21098973996097656</v>
      </c>
      <c r="W33" s="9">
        <v>1.010614731072358E-2</v>
      </c>
      <c r="X33" s="12">
        <v>4.4988499205557373</v>
      </c>
      <c r="Y33" s="13"/>
      <c r="Z33" s="66">
        <v>2.7727802590397399</v>
      </c>
      <c r="AA33" s="66">
        <v>1.0229010159310132</v>
      </c>
      <c r="AB33" s="66">
        <v>1.7052813104586415</v>
      </c>
      <c r="AC33" s="66">
        <v>10.106299705361337</v>
      </c>
      <c r="AD33" s="66">
        <v>1.5999710285697242</v>
      </c>
      <c r="AE33" s="66">
        <v>1.2600975580610279</v>
      </c>
    </row>
    <row r="34" spans="1:31" ht="17" customHeight="1" x14ac:dyDescent="0.2">
      <c r="A34" s="148"/>
      <c r="B34" s="154"/>
      <c r="C34" s="124"/>
      <c r="D34" s="124"/>
      <c r="E34" s="134"/>
      <c r="G34" s="103">
        <v>30</v>
      </c>
      <c r="H34" s="8">
        <v>141</v>
      </c>
      <c r="I34" s="8">
        <v>30.199999999999989</v>
      </c>
      <c r="J34" s="8">
        <v>2.1981803602409635</v>
      </c>
      <c r="K34" s="8">
        <v>2.1342265892456056</v>
      </c>
      <c r="L34" s="8">
        <v>-27.175968947999998</v>
      </c>
      <c r="N34" s="12">
        <v>1.8676528509372063</v>
      </c>
      <c r="O34" s="22">
        <v>4.9044375474994038E-2</v>
      </c>
      <c r="P34" s="12">
        <v>23.423485616390128</v>
      </c>
      <c r="Q34" s="12">
        <v>0.37063550665083655</v>
      </c>
      <c r="R34" s="9">
        <v>1.643265819406042E-3</v>
      </c>
      <c r="S34" s="22">
        <v>8.181128162476857E-2</v>
      </c>
      <c r="T34" s="22">
        <v>9.3978615614062844E-2</v>
      </c>
      <c r="U34" s="22">
        <v>2.8832910522864002E-2</v>
      </c>
      <c r="V34" s="12">
        <v>0.21456155657082698</v>
      </c>
      <c r="W34" s="9">
        <v>6.7520593357671098E-3</v>
      </c>
      <c r="X34" s="12">
        <v>2.9093959782420917</v>
      </c>
      <c r="Y34" s="12"/>
      <c r="Z34" s="66">
        <v>2.9814582000155059</v>
      </c>
      <c r="AA34" s="66">
        <v>1.0284726257646652</v>
      </c>
      <c r="AB34" s="66">
        <v>1.6432311110027107</v>
      </c>
      <c r="AC34" s="66">
        <v>6.7521611527706566</v>
      </c>
      <c r="AD34" s="66">
        <v>1.4992708408284516</v>
      </c>
      <c r="AE34" s="66">
        <v>1.251216493786004</v>
      </c>
    </row>
    <row r="35" spans="1:31" ht="17" customHeight="1" x14ac:dyDescent="0.2">
      <c r="A35" s="148"/>
      <c r="B35" s="154"/>
      <c r="C35" s="124"/>
      <c r="D35" s="124"/>
      <c r="E35" s="134"/>
      <c r="G35" s="103">
        <v>31</v>
      </c>
      <c r="H35" s="8">
        <v>141.5</v>
      </c>
      <c r="I35" s="8">
        <v>29.699999999999989</v>
      </c>
      <c r="J35" s="8">
        <v>2.3225832786240788</v>
      </c>
      <c r="K35" s="8">
        <v>2.302468958601751</v>
      </c>
      <c r="L35" s="8">
        <v>-27.183897803999997</v>
      </c>
      <c r="N35" s="12">
        <v>1.8762632189347099</v>
      </c>
      <c r="O35" s="22">
        <v>5.0712200632380793E-2</v>
      </c>
      <c r="P35" s="12">
        <v>23.873470030327631</v>
      </c>
      <c r="Q35" s="12">
        <v>0.35247077004677113</v>
      </c>
      <c r="R35" s="9">
        <v>1.5374853588522551E-3</v>
      </c>
      <c r="S35" s="22">
        <v>8.1883313762388735E-2</v>
      </c>
      <c r="T35" s="22">
        <v>2.7447086005855246E-2</v>
      </c>
      <c r="U35" s="22">
        <v>2.9053751288921237E-2</v>
      </c>
      <c r="V35" s="12">
        <v>0.21913364900648089</v>
      </c>
      <c r="W35" s="9">
        <v>4.8970069167349767E-3</v>
      </c>
      <c r="X35" s="12">
        <v>0.86603224123112266</v>
      </c>
      <c r="Y35" s="12"/>
      <c r="Z35" s="66">
        <v>3.1371584043962213</v>
      </c>
      <c r="AA35" s="66">
        <v>2.1168036381224691</v>
      </c>
      <c r="AB35" s="66">
        <v>1.5374528847014994</v>
      </c>
      <c r="AC35" s="66">
        <v>4.8970807606610762</v>
      </c>
      <c r="AD35" s="66">
        <v>1.4049289415247577</v>
      </c>
      <c r="AE35" s="66">
        <v>1.2545523753807866</v>
      </c>
    </row>
    <row r="36" spans="1:31" ht="17" customHeight="1" x14ac:dyDescent="0.2">
      <c r="A36" s="148"/>
      <c r="B36" s="154"/>
      <c r="C36" s="124"/>
      <c r="D36" s="124"/>
      <c r="E36" s="134"/>
      <c r="G36" s="103">
        <v>32</v>
      </c>
      <c r="H36" s="8">
        <v>141.6</v>
      </c>
      <c r="I36" s="8">
        <v>29.599999999999994</v>
      </c>
      <c r="J36" s="8">
        <v>2.2859034296874996</v>
      </c>
      <c r="K36" s="8">
        <v>2.2159953763550093</v>
      </c>
      <c r="L36" s="8">
        <v>-26.728493125999996</v>
      </c>
      <c r="N36" s="12">
        <v>3.8074326550470308</v>
      </c>
      <c r="O36" s="22">
        <v>6.8231617228253466E-2</v>
      </c>
      <c r="P36" s="12">
        <v>15.46450859111777</v>
      </c>
      <c r="Q36" s="12">
        <v>0.62324902343441302</v>
      </c>
      <c r="R36" s="9">
        <v>4.1220001667738775E-3</v>
      </c>
      <c r="S36" s="22">
        <v>0.10277319993916492</v>
      </c>
      <c r="T36" s="22">
        <v>0.14962733362191241</v>
      </c>
      <c r="U36" s="22">
        <v>0.14112265497576287</v>
      </c>
      <c r="V36" s="12">
        <v>0.17840398983365516</v>
      </c>
      <c r="W36" s="9">
        <v>5.8232643025642522E-3</v>
      </c>
      <c r="X36" s="12">
        <v>3.0582242637453509</v>
      </c>
      <c r="Y36" s="12"/>
      <c r="Z36" s="66">
        <v>2.458893207879945</v>
      </c>
      <c r="AA36" s="66">
        <v>2.2399023812269472</v>
      </c>
      <c r="AB36" s="66">
        <v>4.1219131035351539</v>
      </c>
      <c r="AC36" s="66">
        <v>5.8233521138959761</v>
      </c>
      <c r="AD36" s="66">
        <v>1.3287653294536392</v>
      </c>
      <c r="AE36" s="66">
        <v>5.9554876002870838</v>
      </c>
    </row>
    <row r="37" spans="1:31" ht="17" customHeight="1" x14ac:dyDescent="0.2">
      <c r="A37" s="148"/>
      <c r="B37" s="154"/>
      <c r="C37" s="124"/>
      <c r="D37" s="124"/>
      <c r="E37" s="134"/>
      <c r="G37" s="103">
        <v>33</v>
      </c>
      <c r="H37" s="8">
        <v>142.1</v>
      </c>
      <c r="I37" s="8">
        <v>29.099999999999994</v>
      </c>
      <c r="J37" s="8">
        <v>2.5986708320705758</v>
      </c>
      <c r="K37" s="8">
        <v>2.5674280610973792</v>
      </c>
      <c r="L37" s="8">
        <v>-27.389056953000001</v>
      </c>
      <c r="N37" s="12">
        <v>1.8472731344678517</v>
      </c>
      <c r="O37" s="22">
        <v>4.7907136369351108E-2</v>
      </c>
      <c r="P37" s="12">
        <v>24.484987463135614</v>
      </c>
      <c r="Q37" s="12">
        <v>0.34847870407651055</v>
      </c>
      <c r="R37" s="9">
        <v>1.3467581769804381E-3</v>
      </c>
      <c r="S37" s="22">
        <v>8.1862830303497142E-2</v>
      </c>
      <c r="T37" s="22">
        <v>3.715147994249185E-2</v>
      </c>
      <c r="U37" s="22">
        <v>2.8657627841941261E-2</v>
      </c>
      <c r="V37" s="12">
        <v>0.21600129141735094</v>
      </c>
      <c r="W37" s="9">
        <v>5.000771899898458E-3</v>
      </c>
      <c r="X37" s="12">
        <v>1.2022596547290685</v>
      </c>
      <c r="Y37" s="12"/>
      <c r="Z37" s="66">
        <v>2.9921511938306122</v>
      </c>
      <c r="AA37" s="66">
        <v>1.0842608289038838</v>
      </c>
      <c r="AB37" s="66">
        <v>1.3467297312929272</v>
      </c>
      <c r="AC37" s="66">
        <v>5.0008473085382441</v>
      </c>
      <c r="AD37" s="66">
        <v>1.3358902773762384</v>
      </c>
      <c r="AE37" s="66">
        <v>1.1720146897203718</v>
      </c>
    </row>
    <row r="38" spans="1:31" ht="17" customHeight="1" x14ac:dyDescent="0.2">
      <c r="A38" s="148"/>
      <c r="B38" s="154"/>
      <c r="C38" s="124"/>
      <c r="D38" s="124"/>
      <c r="E38" s="134"/>
      <c r="G38" s="103">
        <v>34</v>
      </c>
      <c r="H38" s="8">
        <v>142.65</v>
      </c>
      <c r="I38" s="8">
        <v>28.549999999999983</v>
      </c>
      <c r="J38" s="8">
        <v>4.1384808247422677</v>
      </c>
      <c r="K38" s="8">
        <v>3.9424626697186502</v>
      </c>
      <c r="L38" s="8">
        <v>-27.472236964</v>
      </c>
      <c r="N38" s="12">
        <v>1.9181008812013542</v>
      </c>
      <c r="O38" s="22">
        <v>4.9772908816801312E-2</v>
      </c>
      <c r="P38" s="12">
        <v>21.132644094327762</v>
      </c>
      <c r="Q38" s="12">
        <v>0.45892926277264395</v>
      </c>
      <c r="R38" s="9">
        <v>2.2334409303345006E-3</v>
      </c>
      <c r="S38" s="22">
        <v>9.2082017275454286E-2</v>
      </c>
      <c r="T38" s="22">
        <v>0.16958180063312914</v>
      </c>
      <c r="U38" s="22">
        <v>3.1039588416665622E-2</v>
      </c>
      <c r="V38" s="12">
        <v>0.21450537054386207</v>
      </c>
      <c r="W38" s="9">
        <v>1.0176946852909338E-2</v>
      </c>
      <c r="X38" s="12">
        <v>4.7364760965353652</v>
      </c>
      <c r="Y38" s="12"/>
      <c r="Z38" s="66">
        <v>2.8205862054437962</v>
      </c>
      <c r="AA38" s="66">
        <v>1.0685534578010147</v>
      </c>
      <c r="AB38" s="66">
        <v>2.233393756488546</v>
      </c>
      <c r="AC38" s="66">
        <v>10.177100315161713</v>
      </c>
      <c r="AD38" s="66">
        <v>1.5703445649071375</v>
      </c>
      <c r="AE38" s="66">
        <v>1.2259183306298305</v>
      </c>
    </row>
    <row r="39" spans="1:31" ht="17" customHeight="1" x14ac:dyDescent="0.2">
      <c r="A39" s="148"/>
      <c r="B39" s="154"/>
      <c r="C39" s="124"/>
      <c r="D39" s="124"/>
      <c r="E39" s="134"/>
      <c r="G39" s="103">
        <v>35</v>
      </c>
      <c r="H39" s="8">
        <v>143.15</v>
      </c>
      <c r="I39" s="8">
        <v>28.049999999999983</v>
      </c>
      <c r="J39" s="8">
        <v>3.3649930413398685</v>
      </c>
      <c r="K39" s="8">
        <v>3.2856095474904432</v>
      </c>
      <c r="L39" s="8">
        <v>-27.813250748999998</v>
      </c>
      <c r="N39" s="12">
        <v>1.8969282308427007</v>
      </c>
      <c r="O39" s="22">
        <v>4.942756748195138E-2</v>
      </c>
      <c r="P39" s="12">
        <v>22.555431067286179</v>
      </c>
      <c r="Q39" s="12">
        <v>0.42758796088161793</v>
      </c>
      <c r="R39" s="9">
        <v>1.8962416222458654E-3</v>
      </c>
      <c r="S39" s="22">
        <v>9.163649245824633E-2</v>
      </c>
      <c r="T39" s="22">
        <v>7.9135734688019418E-2</v>
      </c>
      <c r="U39" s="22">
        <v>3.0478829610270198E-2</v>
      </c>
      <c r="V39" s="12">
        <v>0.2185603984397459</v>
      </c>
      <c r="W39" s="9">
        <v>9.3420087109446145E-3</v>
      </c>
      <c r="X39" s="12">
        <v>2.3590983064207571</v>
      </c>
      <c r="Y39" s="12"/>
      <c r="Z39" s="66">
        <v>2.6445039376860109</v>
      </c>
      <c r="AA39" s="66">
        <v>1.2458171887105687</v>
      </c>
      <c r="AB39" s="66">
        <v>1.8962015705888169</v>
      </c>
      <c r="AC39" s="66">
        <v>9.3421495828307712</v>
      </c>
      <c r="AD39" s="66">
        <v>1.2828087100589236</v>
      </c>
      <c r="AE39" s="66">
        <v>2.146408456519445</v>
      </c>
    </row>
    <row r="40" spans="1:31" ht="17" customHeight="1" thickBot="1" x14ac:dyDescent="0.25">
      <c r="A40" s="149"/>
      <c r="B40" s="154"/>
      <c r="C40" s="125"/>
      <c r="D40" s="125"/>
      <c r="E40" s="135"/>
      <c r="F40" s="60" t="s">
        <v>59</v>
      </c>
      <c r="G40" s="104">
        <v>36</v>
      </c>
      <c r="H40" s="39">
        <v>143.65</v>
      </c>
      <c r="I40" s="39">
        <v>27.549999999999983</v>
      </c>
      <c r="J40" s="39">
        <v>3.2982870833333329</v>
      </c>
      <c r="K40" s="39">
        <v>3.1536477241322469</v>
      </c>
      <c r="L40" s="39">
        <v>-27.861814991999999</v>
      </c>
      <c r="M40" s="39"/>
      <c r="N40" s="40">
        <v>1.9320470284138473</v>
      </c>
      <c r="O40" s="78">
        <v>4.9051639431892204E-2</v>
      </c>
      <c r="P40" s="40">
        <v>22.424667361402228</v>
      </c>
      <c r="Q40" s="40">
        <v>0.36118749442868303</v>
      </c>
      <c r="R40" s="41">
        <v>1.8570452585104848E-3</v>
      </c>
      <c r="S40" s="78">
        <v>9.2622660496880782E-2</v>
      </c>
      <c r="T40" s="78">
        <v>0.14796185137875836</v>
      </c>
      <c r="U40" s="78">
        <v>3.2410698551705086E-2</v>
      </c>
      <c r="V40" s="40">
        <v>0.21307714936425326</v>
      </c>
      <c r="W40" s="41">
        <v>9.3855075695997887E-3</v>
      </c>
      <c r="X40" s="40">
        <v>4.3852871368283024</v>
      </c>
      <c r="Y40" s="40"/>
      <c r="Z40" s="94">
        <v>2.1928322768238466</v>
      </c>
      <c r="AA40" s="94">
        <v>0.96419505542680928</v>
      </c>
      <c r="AB40" s="94">
        <v>1.8570060347433524</v>
      </c>
      <c r="AC40" s="94">
        <v>9.3856490974226361</v>
      </c>
      <c r="AD40" s="94">
        <v>1.6036835733731829</v>
      </c>
      <c r="AE40" s="94">
        <v>1.2359258832219864</v>
      </c>
    </row>
    <row r="41" spans="1:31" ht="17" customHeight="1" x14ac:dyDescent="0.2">
      <c r="A41" s="118" t="s">
        <v>9</v>
      </c>
      <c r="B41" s="154"/>
      <c r="C41" s="123" t="s">
        <v>43</v>
      </c>
      <c r="D41" s="123" t="s">
        <v>46</v>
      </c>
      <c r="E41" s="126" t="s">
        <v>25</v>
      </c>
      <c r="G41" s="105">
        <v>37</v>
      </c>
      <c r="H41" s="61">
        <v>143.78</v>
      </c>
      <c r="I41" s="61">
        <v>27.419999999999987</v>
      </c>
      <c r="J41" s="61">
        <v>3.0914038931750736</v>
      </c>
      <c r="K41" s="61">
        <v>3.0409625695839564</v>
      </c>
      <c r="L41" s="61">
        <v>-27.381125867999998</v>
      </c>
      <c r="M41" s="61"/>
      <c r="N41" s="62">
        <v>1.9028505124321002</v>
      </c>
      <c r="O41" s="80">
        <v>4.861666295904598E-2</v>
      </c>
      <c r="P41" s="62">
        <v>23.418501867464656</v>
      </c>
      <c r="Q41" s="62">
        <v>0.33193660797636931</v>
      </c>
      <c r="R41" s="63">
        <v>1.5234834394354027E-3</v>
      </c>
      <c r="S41" s="80">
        <v>8.9995643800036954E-2</v>
      </c>
      <c r="T41" s="80">
        <v>5.2716837268582097E-2</v>
      </c>
      <c r="U41" s="80">
        <v>3.2582915060568901E-2</v>
      </c>
      <c r="V41" s="62">
        <v>0.21744505561325497</v>
      </c>
      <c r="W41" s="63">
        <v>7.6290365015411728E-3</v>
      </c>
      <c r="X41" s="62">
        <v>1.6316639732025005</v>
      </c>
      <c r="Y41" s="62"/>
      <c r="Z41" s="95">
        <v>2.9406226106089437</v>
      </c>
      <c r="AA41" s="95">
        <v>1.038748276242522</v>
      </c>
      <c r="AB41" s="95">
        <v>1.5234512610275881</v>
      </c>
      <c r="AC41" s="95">
        <v>7.6291515428341938</v>
      </c>
      <c r="AD41" s="95">
        <v>1.4553502605769821</v>
      </c>
      <c r="AE41" s="95">
        <v>1.1500368534301182</v>
      </c>
    </row>
    <row r="42" spans="1:31" ht="17" customHeight="1" x14ac:dyDescent="0.2">
      <c r="A42" s="119"/>
      <c r="B42" s="154"/>
      <c r="C42" s="124"/>
      <c r="D42" s="124"/>
      <c r="E42" s="127"/>
      <c r="G42" s="103">
        <v>38</v>
      </c>
      <c r="H42" s="8">
        <v>144.28</v>
      </c>
      <c r="I42" s="8">
        <v>26.919999999999987</v>
      </c>
      <c r="J42" s="8">
        <v>2.6231513167048051</v>
      </c>
      <c r="K42" s="8">
        <v>2.6098694109419345</v>
      </c>
      <c r="L42" s="8">
        <v>-27.472309940999999</v>
      </c>
      <c r="N42" s="12">
        <v>1.8998592748783654</v>
      </c>
      <c r="O42" s="22">
        <v>4.827848367163836E-2</v>
      </c>
      <c r="P42" s="12">
        <v>23.086899903437853</v>
      </c>
      <c r="Q42" s="12">
        <v>0.32249174633704852</v>
      </c>
      <c r="R42" s="9">
        <v>1.358129622045338E-3</v>
      </c>
      <c r="S42" s="22">
        <v>8.7957453349457662E-2</v>
      </c>
      <c r="T42" s="22">
        <v>1.6593926504678214E-2</v>
      </c>
      <c r="U42" s="22">
        <v>3.111332023958497E-2</v>
      </c>
      <c r="V42" s="12">
        <v>0.21384706058612524</v>
      </c>
      <c r="W42" s="9">
        <v>5.5301539519206407E-3</v>
      </c>
      <c r="X42" s="12">
        <v>0.50633395329839936</v>
      </c>
      <c r="Y42" s="12"/>
      <c r="Z42" s="66">
        <v>3.1262184326539306</v>
      </c>
      <c r="AA42" s="66">
        <v>1.0711870779804324</v>
      </c>
      <c r="AB42" s="66">
        <v>1.3581009361747127</v>
      </c>
      <c r="AC42" s="66">
        <v>5.5302373433241439</v>
      </c>
      <c r="AD42" s="66">
        <v>1.257214370831474</v>
      </c>
      <c r="AE42" s="66">
        <v>1.1971185312963153</v>
      </c>
    </row>
    <row r="43" spans="1:31" ht="17" customHeight="1" x14ac:dyDescent="0.2">
      <c r="A43" s="119"/>
      <c r="B43" s="154"/>
      <c r="C43" s="124"/>
      <c r="D43" s="124"/>
      <c r="E43" s="127"/>
      <c r="G43" s="103">
        <v>39</v>
      </c>
      <c r="H43" s="8">
        <v>144.78</v>
      </c>
      <c r="I43" s="8">
        <v>26.419999999999987</v>
      </c>
      <c r="J43" s="8">
        <v>2.3854510044576522</v>
      </c>
      <c r="K43" s="8">
        <v>2.3722877761470276</v>
      </c>
      <c r="L43" s="8">
        <v>-27.270124112999998</v>
      </c>
      <c r="N43" s="12">
        <v>1.9113857803341101</v>
      </c>
      <c r="O43" s="22">
        <v>4.9573795887031639E-2</v>
      </c>
      <c r="P43" s="12">
        <v>23.86812924613918</v>
      </c>
      <c r="Q43" s="12">
        <v>0.34616710392719763</v>
      </c>
      <c r="R43" s="9">
        <v>1.3935125304076884E-3</v>
      </c>
      <c r="S43" s="22">
        <v>8.7519239991265152E-2</v>
      </c>
      <c r="T43" s="22">
        <v>1.7492475068716755E-2</v>
      </c>
      <c r="U43" s="22">
        <v>2.8919485906485048E-2</v>
      </c>
      <c r="V43" s="12">
        <v>0.21568156724075746</v>
      </c>
      <c r="W43" s="9">
        <v>5.4053463062615327E-3</v>
      </c>
      <c r="X43" s="12">
        <v>0.55181298152956149</v>
      </c>
      <c r="Y43" s="12"/>
      <c r="Z43" s="66">
        <v>2.068432319231444</v>
      </c>
      <c r="AA43" s="66">
        <v>0.59180420927058053</v>
      </c>
      <c r="AB43" s="66">
        <v>1.393483097193426</v>
      </c>
      <c r="AC43" s="66">
        <v>5.4054278156406248</v>
      </c>
      <c r="AD43" s="66">
        <v>1.5281049564901201</v>
      </c>
      <c r="AE43" s="66">
        <v>0.87232135897648344</v>
      </c>
    </row>
    <row r="44" spans="1:31" ht="17" customHeight="1" x14ac:dyDescent="0.2">
      <c r="A44" s="119"/>
      <c r="B44" s="154"/>
      <c r="C44" s="124"/>
      <c r="D44" s="124"/>
      <c r="E44" s="127"/>
      <c r="G44" s="103">
        <v>40</v>
      </c>
      <c r="H44" s="8">
        <v>144.84</v>
      </c>
      <c r="I44" s="8">
        <v>26.359999999999985</v>
      </c>
      <c r="J44" s="8">
        <v>2.4791395851063829</v>
      </c>
      <c r="K44" s="8">
        <v>2.4595614975645841</v>
      </c>
      <c r="L44" s="8">
        <v>-26.767116307999999</v>
      </c>
      <c r="N44" s="12">
        <v>1.9191765565033632</v>
      </c>
      <c r="O44" s="22">
        <v>4.9317245190496614E-2</v>
      </c>
      <c r="P44" s="12">
        <v>23.895926308560789</v>
      </c>
      <c r="Q44" s="12">
        <v>0.34651682525653987</v>
      </c>
      <c r="R44" s="9">
        <v>1.4183636279994924E-3</v>
      </c>
      <c r="S44" s="22">
        <v>8.7133915321272973E-2</v>
      </c>
      <c r="T44" s="22">
        <v>2.5004786298086737E-2</v>
      </c>
      <c r="U44" s="22">
        <v>3.1285210341151358E-2</v>
      </c>
      <c r="V44" s="12">
        <v>0.21944863392853275</v>
      </c>
      <c r="W44" s="9">
        <v>5.5738596467754158E-3</v>
      </c>
      <c r="X44" s="12">
        <v>0.78971299798589911</v>
      </c>
      <c r="Y44" s="12"/>
      <c r="Z44" s="66">
        <v>3.062554203365464</v>
      </c>
      <c r="AA44" s="66">
        <v>1.1115891215845821</v>
      </c>
      <c r="AB44" s="66">
        <v>1.4183336698902869</v>
      </c>
      <c r="AC44" s="66">
        <v>5.5739436972345739</v>
      </c>
      <c r="AD44" s="66">
        <v>1.2744153230041315</v>
      </c>
      <c r="AE44" s="66">
        <v>1.1855354991227554</v>
      </c>
    </row>
    <row r="45" spans="1:31" ht="17" customHeight="1" x14ac:dyDescent="0.2">
      <c r="A45" s="119"/>
      <c r="B45" s="154"/>
      <c r="C45" s="124"/>
      <c r="D45" s="124"/>
      <c r="E45" s="127"/>
      <c r="G45" s="103">
        <v>41</v>
      </c>
      <c r="H45" s="8">
        <v>145.34</v>
      </c>
      <c r="I45" s="8">
        <v>25.859999999999985</v>
      </c>
      <c r="J45" s="8">
        <v>2.3144512411122142</v>
      </c>
      <c r="K45" s="8">
        <v>2.2938575425946075</v>
      </c>
      <c r="L45" s="8">
        <v>-27.358332636</v>
      </c>
      <c r="N45" s="12">
        <v>1.9496211074441261</v>
      </c>
      <c r="O45" s="22">
        <v>5.0361694878914579E-2</v>
      </c>
      <c r="P45" s="12">
        <v>23.78723929134474</v>
      </c>
      <c r="Q45" s="12">
        <v>0.31800662816840403</v>
      </c>
      <c r="R45" s="9">
        <v>1.354612919509749E-3</v>
      </c>
      <c r="S45" s="22">
        <v>8.8350782827922553E-2</v>
      </c>
      <c r="T45" s="22">
        <v>2.8302187552353059E-2</v>
      </c>
      <c r="U45" s="22">
        <v>3.2963354895799608E-2</v>
      </c>
      <c r="V45" s="12">
        <v>0.22039926565599624</v>
      </c>
      <c r="W45" s="9">
        <v>5.6445119565226966E-3</v>
      </c>
      <c r="X45" s="12">
        <v>0.88978752940633965</v>
      </c>
      <c r="Y45" s="12"/>
      <c r="Z45" s="66">
        <v>3.6037961310008884</v>
      </c>
      <c r="AA45" s="66">
        <v>1.1162039491135027</v>
      </c>
      <c r="AB45" s="66">
        <v>1.3545843079175079</v>
      </c>
      <c r="AC45" s="66">
        <v>5.6445970723762935</v>
      </c>
      <c r="AD45" s="66">
        <v>1.3632435441414654</v>
      </c>
      <c r="AE45" s="66">
        <v>1.4171160679765138</v>
      </c>
    </row>
    <row r="46" spans="1:31" ht="17" customHeight="1" x14ac:dyDescent="0.2">
      <c r="A46" s="119"/>
      <c r="B46" s="154"/>
      <c r="C46" s="124"/>
      <c r="D46" s="124"/>
      <c r="E46" s="127"/>
      <c r="G46" s="103">
        <v>42</v>
      </c>
      <c r="H46" s="8">
        <v>145.69</v>
      </c>
      <c r="I46" s="8">
        <v>25.509999999999991</v>
      </c>
      <c r="J46" s="8">
        <v>2.5473589184952976</v>
      </c>
      <c r="K46" s="8">
        <v>2.527628958702937</v>
      </c>
      <c r="L46" s="8">
        <v>-27.043420609999998</v>
      </c>
      <c r="N46" s="12">
        <v>1.962661160769559</v>
      </c>
      <c r="O46" s="22">
        <v>4.9748403691920989E-2</v>
      </c>
      <c r="P46" s="12">
        <v>23.451035506850857</v>
      </c>
      <c r="Q46" s="12">
        <v>0.32028597345293397</v>
      </c>
      <c r="R46" s="9">
        <v>1.4063308343413602E-3</v>
      </c>
      <c r="S46" s="22">
        <v>8.9896430689355891E-2</v>
      </c>
      <c r="T46" s="22">
        <v>2.4989166268857253E-2</v>
      </c>
      <c r="U46" s="22">
        <v>3.1802287746794035E-2</v>
      </c>
      <c r="V46" s="12">
        <v>0.21963991026569332</v>
      </c>
      <c r="W46" s="9">
        <v>5.8898322867033124E-3</v>
      </c>
      <c r="X46" s="12">
        <v>0.77452610423720414</v>
      </c>
      <c r="Y46" s="12"/>
      <c r="Z46" s="66">
        <v>3.1986682723047957</v>
      </c>
      <c r="AA46" s="66">
        <v>1.0452976632332689</v>
      </c>
      <c r="AB46" s="66">
        <v>1.4063011303840094</v>
      </c>
      <c r="AC46" s="66">
        <v>5.8899211018402964</v>
      </c>
      <c r="AD46" s="66">
        <v>1.358596701175008</v>
      </c>
      <c r="AE46" s="66">
        <v>1.2569707933163381</v>
      </c>
    </row>
    <row r="47" spans="1:31" ht="17" customHeight="1" x14ac:dyDescent="0.2">
      <c r="A47" s="119"/>
      <c r="B47" s="154"/>
      <c r="C47" s="124"/>
      <c r="D47" s="124"/>
      <c r="E47" s="127"/>
      <c r="G47" s="103">
        <v>43</v>
      </c>
      <c r="H47" s="8">
        <v>146.19</v>
      </c>
      <c r="I47" s="8">
        <v>25.009999999999991</v>
      </c>
      <c r="J47" s="8">
        <v>2.3354385999999994</v>
      </c>
      <c r="K47" s="8">
        <v>2.3209056081077994</v>
      </c>
      <c r="L47" s="8">
        <v>-27.548625179999998</v>
      </c>
      <c r="N47" s="12">
        <v>1.9425985715860419</v>
      </c>
      <c r="O47" s="22">
        <v>4.9602876290769982E-2</v>
      </c>
      <c r="P47" s="12">
        <v>23.616437510661868</v>
      </c>
      <c r="Q47" s="12">
        <v>0.31526762427764699</v>
      </c>
      <c r="R47" s="9">
        <v>1.3937162323712873E-3</v>
      </c>
      <c r="S47" s="22">
        <v>9.0511192372059596E-2</v>
      </c>
      <c r="T47" s="22">
        <v>1.9936546172032565E-2</v>
      </c>
      <c r="U47" s="22">
        <v>3.2057959558524765E-2</v>
      </c>
      <c r="V47" s="12">
        <v>0.22252560725186871</v>
      </c>
      <c r="W47" s="9">
        <v>5.0996888828449688E-3</v>
      </c>
      <c r="X47" s="12">
        <v>0.62228105214154483</v>
      </c>
      <c r="Y47" s="12"/>
      <c r="Z47" s="66">
        <v>1.9783641941237187</v>
      </c>
      <c r="AA47" s="66">
        <v>0.9407632835534171</v>
      </c>
      <c r="AB47" s="66">
        <v>1.3936867948545133</v>
      </c>
      <c r="AC47" s="66">
        <v>5.0997657830935088</v>
      </c>
      <c r="AD47" s="66">
        <v>1.2487401633121284</v>
      </c>
      <c r="AE47" s="66">
        <v>1.2537435580189826</v>
      </c>
    </row>
    <row r="48" spans="1:31" ht="17" customHeight="1" x14ac:dyDescent="0.2">
      <c r="A48" s="119"/>
      <c r="B48" s="154"/>
      <c r="C48" s="124"/>
      <c r="D48" s="124"/>
      <c r="E48" s="127"/>
      <c r="G48" s="103">
        <v>44</v>
      </c>
      <c r="H48" s="8">
        <v>146.69</v>
      </c>
      <c r="I48" s="8">
        <v>24.509999999999991</v>
      </c>
      <c r="J48" s="8">
        <v>2.1563731633911365</v>
      </c>
      <c r="K48" s="8">
        <v>2.1380629611864834</v>
      </c>
      <c r="L48" s="8">
        <v>-27.203719943999999</v>
      </c>
      <c r="N48" s="12">
        <v>1.9469416730787148</v>
      </c>
      <c r="O48" s="22">
        <v>4.9773206823191779E-2</v>
      </c>
      <c r="P48" s="12">
        <v>23.552954679396819</v>
      </c>
      <c r="Q48" s="12">
        <v>0.32353502232784026</v>
      </c>
      <c r="R48" s="9">
        <v>1.3877112676686121E-3</v>
      </c>
      <c r="S48" s="22">
        <v>8.988263160349412E-2</v>
      </c>
      <c r="T48" s="22">
        <v>2.7277311107552944E-2</v>
      </c>
      <c r="U48" s="22">
        <v>3.1864550339657592E-2</v>
      </c>
      <c r="V48" s="12">
        <v>0.22529944697603821</v>
      </c>
      <c r="W48" s="9">
        <v>5.2059403338275117E-3</v>
      </c>
      <c r="X48" s="12">
        <v>0.84912029677916667</v>
      </c>
      <c r="Y48" s="12"/>
      <c r="Z48" s="66">
        <v>3.373747575523701</v>
      </c>
      <c r="AA48" s="66">
        <v>1.0544590366900006</v>
      </c>
      <c r="AB48" s="66">
        <v>1.3876819569863006</v>
      </c>
      <c r="AC48" s="66">
        <v>5.2060188362841817</v>
      </c>
      <c r="AD48" s="66">
        <v>1.4067228897076605</v>
      </c>
      <c r="AE48" s="66">
        <v>1.2463173978924134</v>
      </c>
    </row>
    <row r="49" spans="1:31" ht="17" customHeight="1" x14ac:dyDescent="0.2">
      <c r="A49" s="119"/>
      <c r="B49" s="154"/>
      <c r="C49" s="124"/>
      <c r="D49" s="124"/>
      <c r="E49" s="127"/>
      <c r="G49" s="103">
        <v>45</v>
      </c>
      <c r="H49" s="8">
        <v>146.82</v>
      </c>
      <c r="I49" s="8">
        <v>24.379999999999995</v>
      </c>
      <c r="J49" s="71">
        <v>2.1273761959992461</v>
      </c>
      <c r="K49" s="71">
        <v>2.1127607131286008</v>
      </c>
      <c r="L49" s="71">
        <v>-27.2924240205</v>
      </c>
      <c r="N49" s="12">
        <v>1.9550367203525036</v>
      </c>
      <c r="O49" s="22">
        <v>4.9727111567042709E-2</v>
      </c>
      <c r="P49" s="12">
        <v>23.321273649729363</v>
      </c>
      <c r="Q49" s="12">
        <v>0.32439623681320379</v>
      </c>
      <c r="R49" s="9">
        <v>1.3444553603487264E-3</v>
      </c>
      <c r="S49" s="22">
        <v>8.8386717849144467E-2</v>
      </c>
      <c r="T49" s="22">
        <v>1.7493462223890078E-2</v>
      </c>
      <c r="U49" s="22">
        <v>3.2426089727494167E-2</v>
      </c>
      <c r="V49" s="12">
        <v>0.22175103299747584</v>
      </c>
      <c r="W49" s="9">
        <v>5.2276777316315349E-3</v>
      </c>
      <c r="X49" s="12">
        <v>0.53920052342408842</v>
      </c>
      <c r="Y49" s="12"/>
      <c r="Z49" s="66">
        <v>3.1833796779369909</v>
      </c>
      <c r="AA49" s="66">
        <v>1.0976422777897923</v>
      </c>
      <c r="AB49" s="66">
        <v>1.3444269633003867</v>
      </c>
      <c r="AC49" s="66">
        <v>5.2277565618751201</v>
      </c>
      <c r="AD49" s="66">
        <v>1.3136457141542803</v>
      </c>
      <c r="AE49" s="66">
        <v>1.2891034969236026</v>
      </c>
    </row>
    <row r="50" spans="1:31" ht="17" customHeight="1" x14ac:dyDescent="0.2">
      <c r="A50" s="119"/>
      <c r="B50" s="154"/>
      <c r="C50" s="124"/>
      <c r="D50" s="124"/>
      <c r="E50" s="127"/>
      <c r="G50" s="103">
        <v>46</v>
      </c>
      <c r="H50" s="8">
        <v>147.32</v>
      </c>
      <c r="I50" s="8">
        <v>23.879999999999995</v>
      </c>
      <c r="J50" s="8">
        <v>2.0983792286073562</v>
      </c>
      <c r="K50" s="8">
        <v>2.0874584650707182</v>
      </c>
      <c r="L50" s="8">
        <v>-27.381128097000001</v>
      </c>
      <c r="N50" s="12">
        <v>1.9069446080911765</v>
      </c>
      <c r="O50" s="22">
        <v>4.8683130403543683E-2</v>
      </c>
      <c r="P50" s="12">
        <v>23.530694208927937</v>
      </c>
      <c r="Q50" s="12">
        <v>0.31735032890655207</v>
      </c>
      <c r="R50" s="9">
        <v>1.2716427724783312E-3</v>
      </c>
      <c r="S50" s="22">
        <v>8.7357728110382907E-2</v>
      </c>
      <c r="T50" s="22">
        <v>1.6734472079649558E-2</v>
      </c>
      <c r="U50" s="22">
        <v>3.0966302777508104E-2</v>
      </c>
      <c r="V50" s="12">
        <v>0.22098492203354062</v>
      </c>
      <c r="W50" s="9">
        <v>4.8632724058609734E-3</v>
      </c>
      <c r="X50" s="12">
        <v>0.52043803082657414</v>
      </c>
      <c r="Y50" s="12"/>
      <c r="Z50" s="66">
        <v>2.7832792601755703</v>
      </c>
      <c r="AA50" s="66">
        <v>0.96105857910228532</v>
      </c>
      <c r="AB50" s="66">
        <v>1.2716159133483478</v>
      </c>
      <c r="AC50" s="66">
        <v>4.8633457410908907</v>
      </c>
      <c r="AD50" s="66">
        <v>2.4647573179541458</v>
      </c>
      <c r="AE50" s="66">
        <v>1.2858082273105622</v>
      </c>
    </row>
    <row r="51" spans="1:31" ht="17" customHeight="1" x14ac:dyDescent="0.2">
      <c r="A51" s="119"/>
      <c r="B51" s="154"/>
      <c r="C51" s="124"/>
      <c r="D51" s="124"/>
      <c r="E51" s="127"/>
      <c r="G51" s="103">
        <v>47</v>
      </c>
      <c r="H51" s="8">
        <v>147.82</v>
      </c>
      <c r="I51" s="8">
        <v>23.379999999999995</v>
      </c>
      <c r="J51" s="8">
        <v>2.8608317758250488</v>
      </c>
      <c r="K51" s="8">
        <v>2.8017226242903437</v>
      </c>
      <c r="L51" s="8">
        <v>-27.455461121999999</v>
      </c>
      <c r="N51" s="12">
        <v>1.9147273091698322</v>
      </c>
      <c r="O51" s="22">
        <v>4.8376249240721453E-2</v>
      </c>
      <c r="P51" s="12">
        <v>23.100674370965532</v>
      </c>
      <c r="Q51" s="12">
        <v>0.36922754315867462</v>
      </c>
      <c r="R51" s="9">
        <v>1.6713861375777556E-3</v>
      </c>
      <c r="S51" s="22">
        <v>9.2622305676770683E-2</v>
      </c>
      <c r="T51" s="22">
        <v>6.7673007479674863E-2</v>
      </c>
      <c r="U51" s="22">
        <v>3.0895767106890189E-2</v>
      </c>
      <c r="V51" s="12">
        <v>0.21888693856689442</v>
      </c>
      <c r="W51" s="9">
        <v>7.8589963713446755E-3</v>
      </c>
      <c r="X51" s="12">
        <v>2.066152649526487</v>
      </c>
      <c r="Y51" s="12"/>
      <c r="Z51" s="66">
        <v>2.9774189797215453</v>
      </c>
      <c r="AA51" s="66">
        <v>1.0411749304263851</v>
      </c>
      <c r="AB51" s="66">
        <v>1.6713508352283117</v>
      </c>
      <c r="AC51" s="66">
        <v>7.8591148802945563</v>
      </c>
      <c r="AD51" s="66">
        <v>1.4117179846368086</v>
      </c>
      <c r="AE51" s="66">
        <v>1.2052185341634698</v>
      </c>
    </row>
    <row r="52" spans="1:31" ht="17" customHeight="1" x14ac:dyDescent="0.2">
      <c r="A52" s="119"/>
      <c r="B52" s="154"/>
      <c r="C52" s="124"/>
      <c r="D52" s="124"/>
      <c r="E52" s="127"/>
      <c r="G52" s="103">
        <v>48</v>
      </c>
      <c r="H52" s="8">
        <v>147.94</v>
      </c>
      <c r="I52" s="8">
        <v>23.259999999999991</v>
      </c>
      <c r="J52" s="8">
        <v>2.5280090021011161</v>
      </c>
      <c r="K52" s="8">
        <v>2.4984340576501087</v>
      </c>
      <c r="L52" s="8">
        <v>-27.344457137999999</v>
      </c>
      <c r="N52" s="12">
        <v>1.9393215653891089</v>
      </c>
      <c r="O52" s="22">
        <v>4.8928748036996053E-2</v>
      </c>
      <c r="P52" s="12">
        <v>23.454523160537885</v>
      </c>
      <c r="Q52" s="12">
        <v>0.32737655573730434</v>
      </c>
      <c r="R52" s="9">
        <v>1.5132663795067781E-3</v>
      </c>
      <c r="S52" s="22">
        <v>8.9935922601632648E-2</v>
      </c>
      <c r="T52" s="22">
        <v>3.7739526313166384E-2</v>
      </c>
      <c r="U52" s="22">
        <v>3.2057376188034774E-2</v>
      </c>
      <c r="V52" s="12">
        <v>0.22474608531372731</v>
      </c>
      <c r="W52" s="9">
        <v>5.8115414879838286E-3</v>
      </c>
      <c r="X52" s="12">
        <v>1.1698907886177001</v>
      </c>
      <c r="Y52" s="12"/>
      <c r="Z52" s="66">
        <v>3.1980641532030516</v>
      </c>
      <c r="AA52" s="66">
        <v>1.1069857698367926</v>
      </c>
      <c r="AB52" s="66">
        <v>1.5132344168996164</v>
      </c>
      <c r="AC52" s="66">
        <v>5.8116291225425414</v>
      </c>
      <c r="AD52" s="66">
        <v>1.3203244632474238</v>
      </c>
      <c r="AE52" s="66">
        <v>1.2165929265621465</v>
      </c>
    </row>
    <row r="53" spans="1:31" ht="17" customHeight="1" x14ac:dyDescent="0.2">
      <c r="A53" s="119"/>
      <c r="B53" s="154"/>
      <c r="C53" s="124"/>
      <c r="D53" s="124"/>
      <c r="E53" s="127"/>
      <c r="G53" s="103">
        <v>49</v>
      </c>
      <c r="H53" s="8">
        <v>148.85</v>
      </c>
      <c r="I53" s="8">
        <v>22.349999999999994</v>
      </c>
      <c r="J53" s="8">
        <v>2.5913147999999997</v>
      </c>
      <c r="K53" s="8">
        <v>2.5641675680170684</v>
      </c>
      <c r="L53" s="8">
        <v>-26.936464105999999</v>
      </c>
      <c r="N53" s="12">
        <v>1.9043405395483901</v>
      </c>
      <c r="O53" s="22">
        <v>4.8091977011083274E-2</v>
      </c>
      <c r="P53" s="12">
        <v>22.594097077535576</v>
      </c>
      <c r="Q53" s="12">
        <v>0.33407526205659877</v>
      </c>
      <c r="R53" s="9">
        <v>1.4267013753390876E-3</v>
      </c>
      <c r="S53" s="22">
        <v>8.7896548431109833E-2</v>
      </c>
      <c r="T53" s="22">
        <v>3.5082304975463996E-2</v>
      </c>
      <c r="U53" s="22">
        <v>3.0766997099450705E-2</v>
      </c>
      <c r="V53" s="12">
        <v>0.21652943710116734</v>
      </c>
      <c r="W53" s="9">
        <v>6.3035361720047084E-3</v>
      </c>
      <c r="X53" s="12">
        <v>1.0476238542276368</v>
      </c>
      <c r="Y53" s="12"/>
      <c r="Z53" s="66">
        <v>2.9731358247297965</v>
      </c>
      <c r="AA53" s="66">
        <v>1.0427928800645498</v>
      </c>
      <c r="AB53" s="66">
        <v>1.426671241123318</v>
      </c>
      <c r="AC53" s="66">
        <v>6.3036312255480595</v>
      </c>
      <c r="AD53" s="66">
        <v>1.3353763991882286</v>
      </c>
      <c r="AE53" s="66">
        <v>1.1906174474355953</v>
      </c>
    </row>
    <row r="54" spans="1:31" ht="17" customHeight="1" x14ac:dyDescent="0.2">
      <c r="A54" s="119"/>
      <c r="B54" s="154"/>
      <c r="C54" s="124"/>
      <c r="D54" s="124"/>
      <c r="E54" s="127"/>
      <c r="G54" s="103">
        <v>50</v>
      </c>
      <c r="H54" s="8">
        <v>149.35</v>
      </c>
      <c r="I54" s="8">
        <v>21.849999999999994</v>
      </c>
      <c r="J54" s="8">
        <v>2.4157093485201795</v>
      </c>
      <c r="K54" s="8">
        <v>2.3846509096423718</v>
      </c>
      <c r="L54" s="8">
        <v>-27.039196181999998</v>
      </c>
      <c r="N54" s="12">
        <v>1.8836790465052284</v>
      </c>
      <c r="O54" s="22">
        <v>4.775115199284434E-2</v>
      </c>
      <c r="P54" s="12">
        <v>23.300650865339346</v>
      </c>
      <c r="Q54" s="12">
        <v>0.3266874173701067</v>
      </c>
      <c r="R54" s="9">
        <v>1.3756642006234349E-3</v>
      </c>
      <c r="S54" s="22">
        <v>8.6938123408532977E-2</v>
      </c>
      <c r="T54" s="22">
        <v>4.1748860033171811E-2</v>
      </c>
      <c r="U54" s="22">
        <v>3.0594087455772554E-2</v>
      </c>
      <c r="V54" s="12">
        <v>0.21582070791383565</v>
      </c>
      <c r="W54" s="9">
        <v>5.5765610449212723E-3</v>
      </c>
      <c r="X54" s="12">
        <v>1.2856860820956695</v>
      </c>
      <c r="Y54" s="12"/>
      <c r="Z54" s="66">
        <v>1.7626476157255428</v>
      </c>
      <c r="AA54" s="66">
        <v>0.9690901289032765</v>
      </c>
      <c r="AB54" s="66">
        <v>1.375635144394455</v>
      </c>
      <c r="AC54" s="66">
        <v>5.5766451361158937</v>
      </c>
      <c r="AD54" s="66">
        <v>1.1620485029550491</v>
      </c>
      <c r="AE54" s="66">
        <v>1.6413480870384831</v>
      </c>
    </row>
    <row r="55" spans="1:31" ht="17" customHeight="1" x14ac:dyDescent="0.2">
      <c r="A55" s="119"/>
      <c r="B55" s="154"/>
      <c r="C55" s="124"/>
      <c r="D55" s="124"/>
      <c r="E55" s="127"/>
      <c r="G55" s="103">
        <v>51</v>
      </c>
      <c r="H55" s="8">
        <v>149.85</v>
      </c>
      <c r="I55" s="8">
        <v>21.349999999999994</v>
      </c>
      <c r="J55" s="8">
        <v>2.2462986759464623</v>
      </c>
      <c r="K55" s="8">
        <v>2.2233717039557757</v>
      </c>
      <c r="L55" s="8">
        <v>-27.100644815999999</v>
      </c>
      <c r="N55" s="12">
        <v>1.9002985198262121</v>
      </c>
      <c r="O55" s="22">
        <v>4.8488520636103802E-2</v>
      </c>
      <c r="P55" s="12">
        <v>23.425708424217177</v>
      </c>
      <c r="Q55" s="12">
        <v>0.31950923786939417</v>
      </c>
      <c r="R55" s="9">
        <v>1.3617462046152226E-3</v>
      </c>
      <c r="S55" s="22">
        <v>8.7524837230904873E-2</v>
      </c>
      <c r="T55" s="22">
        <v>3.2965843855868857E-2</v>
      </c>
      <c r="U55" s="22">
        <v>3.0690327675536339E-2</v>
      </c>
      <c r="V55" s="12">
        <v>0.21735254793099823</v>
      </c>
      <c r="W55" s="9">
        <v>5.8197550033758042E-3</v>
      </c>
      <c r="X55" s="12">
        <v>1.0206555448832462</v>
      </c>
      <c r="Y55" s="12"/>
      <c r="Z55" s="66">
        <v>3.1191738361807393</v>
      </c>
      <c r="AA55" s="66">
        <v>1.0133336916256626</v>
      </c>
      <c r="AB55" s="66">
        <v>1.3617174423565872</v>
      </c>
      <c r="AC55" s="66">
        <v>5.8198427617894017</v>
      </c>
      <c r="AD55" s="66">
        <v>2.4197140630001841</v>
      </c>
      <c r="AE55" s="66">
        <v>1.1040999901652151</v>
      </c>
    </row>
    <row r="56" spans="1:31" ht="17" customHeight="1" x14ac:dyDescent="0.2">
      <c r="A56" s="119"/>
      <c r="B56" s="154"/>
      <c r="C56" s="124"/>
      <c r="D56" s="124"/>
      <c r="E56" s="127"/>
      <c r="G56" s="103">
        <v>52</v>
      </c>
      <c r="H56" s="8">
        <v>149.96</v>
      </c>
      <c r="I56" s="8">
        <v>21.239999999999981</v>
      </c>
      <c r="J56" s="8">
        <v>2.3413741671087527</v>
      </c>
      <c r="K56" s="8">
        <v>2.316053536297364</v>
      </c>
      <c r="L56" s="8">
        <v>-26.762164618</v>
      </c>
      <c r="N56" s="12">
        <v>1.906649453966879</v>
      </c>
      <c r="O56" s="22">
        <v>4.8640780278606237E-2</v>
      </c>
      <c r="P56" s="12">
        <v>24.036472019745773</v>
      </c>
      <c r="Q56" s="12">
        <v>0.31462345353704002</v>
      </c>
      <c r="R56" s="9">
        <v>1.3657753056910405E-3</v>
      </c>
      <c r="S56" s="22">
        <v>8.6758782082403521E-2</v>
      </c>
      <c r="T56" s="22">
        <v>3.4041658141169273E-2</v>
      </c>
      <c r="U56" s="22">
        <v>3.0749303179859435E-2</v>
      </c>
      <c r="V56" s="12">
        <v>0.22112273006825509</v>
      </c>
      <c r="W56" s="9">
        <v>5.1855061374690937E-3</v>
      </c>
      <c r="X56" s="12">
        <v>1.0814431613318656</v>
      </c>
      <c r="Y56" s="12"/>
      <c r="Z56" s="66">
        <v>3.0911427568668062</v>
      </c>
      <c r="AA56" s="66">
        <v>1.1086669768242752</v>
      </c>
      <c r="AB56" s="66">
        <v>1.3657464583313432</v>
      </c>
      <c r="AC56" s="66">
        <v>5.1855843317903423</v>
      </c>
      <c r="AD56" s="66">
        <v>1.2679551868527197</v>
      </c>
      <c r="AE56" s="66">
        <v>1.1775814085246508</v>
      </c>
    </row>
    <row r="57" spans="1:31" ht="17" customHeight="1" x14ac:dyDescent="0.2">
      <c r="A57" s="119"/>
      <c r="B57" s="154"/>
      <c r="C57" s="124"/>
      <c r="D57" s="124"/>
      <c r="E57" s="127"/>
      <c r="G57" s="103">
        <v>53</v>
      </c>
      <c r="H57" s="8">
        <v>150.46</v>
      </c>
      <c r="I57" s="8">
        <v>20.739999999999981</v>
      </c>
      <c r="J57" s="8">
        <v>2.4132371552393272</v>
      </c>
      <c r="K57" s="8">
        <v>2.3777113331891444</v>
      </c>
      <c r="L57" s="8">
        <v>-27.100644815999999</v>
      </c>
      <c r="N57" s="12">
        <v>1.9061674010206864</v>
      </c>
      <c r="O57" s="22">
        <v>4.828212512039011E-2</v>
      </c>
      <c r="P57" s="12">
        <v>23.531643620130229</v>
      </c>
      <c r="Q57" s="12">
        <v>0.34443013961076652</v>
      </c>
      <c r="R57" s="9">
        <v>1.5132771167808464E-3</v>
      </c>
      <c r="S57" s="22">
        <v>9.1090640260723291E-2</v>
      </c>
      <c r="T57" s="22">
        <v>4.7333607112293757E-2</v>
      </c>
      <c r="U57" s="22">
        <v>3.2002418343215239E-2</v>
      </c>
      <c r="V57" s="12">
        <v>0.22014094700717371</v>
      </c>
      <c r="W57" s="9">
        <v>5.7514595704754061E-3</v>
      </c>
      <c r="X57" s="12">
        <v>1.4721231178234435</v>
      </c>
      <c r="Y57" s="12"/>
      <c r="Z57" s="66">
        <v>2.6655954022083383</v>
      </c>
      <c r="AA57" s="66">
        <v>0.93622648959421773</v>
      </c>
      <c r="AB57" s="66">
        <v>1.5132451539468967</v>
      </c>
      <c r="AC57" s="66">
        <v>5.751546299034854</v>
      </c>
      <c r="AD57" s="66">
        <v>1.6867727556939505</v>
      </c>
      <c r="AE57" s="66">
        <v>1.062205206686937</v>
      </c>
    </row>
    <row r="58" spans="1:31" ht="17" customHeight="1" x14ac:dyDescent="0.2">
      <c r="A58" s="119"/>
      <c r="B58" s="154"/>
      <c r="C58" s="124"/>
      <c r="D58" s="124"/>
      <c r="E58" s="127"/>
      <c r="G58" s="103">
        <v>54</v>
      </c>
      <c r="H58" s="8">
        <v>150.96</v>
      </c>
      <c r="I58" s="8">
        <v>20.239999999999981</v>
      </c>
      <c r="J58" s="8">
        <v>2.4039294712926691</v>
      </c>
      <c r="K58" s="8">
        <v>2.3543706631792403</v>
      </c>
      <c r="L58" s="8">
        <v>-27.512945328000001</v>
      </c>
      <c r="N58" s="12">
        <v>1.89622940162514</v>
      </c>
      <c r="O58" s="22">
        <v>4.6764956708304974E-2</v>
      </c>
      <c r="P58" s="12">
        <v>23.605612144728568</v>
      </c>
      <c r="Q58" s="12">
        <v>0.32374911472994156</v>
      </c>
      <c r="R58" s="9">
        <v>1.4742542982693813E-3</v>
      </c>
      <c r="S58" s="22">
        <v>9.0365928105379606E-2</v>
      </c>
      <c r="T58" s="22">
        <v>6.6078716010051886E-2</v>
      </c>
      <c r="U58" s="22">
        <v>3.2151518498552266E-2</v>
      </c>
      <c r="V58" s="12">
        <v>0.22010628126618914</v>
      </c>
      <c r="W58" s="9">
        <v>5.3749180993958416E-3</v>
      </c>
      <c r="X58" s="12">
        <v>2.061574963211358</v>
      </c>
      <c r="Y58" s="12"/>
      <c r="Z58" s="66">
        <v>3.0599447427214495</v>
      </c>
      <c r="AA58" s="66">
        <v>0.97079339793777919</v>
      </c>
      <c r="AB58" s="66">
        <v>1.4742231596597948</v>
      </c>
      <c r="AC58" s="66">
        <v>5.3749991499358289</v>
      </c>
      <c r="AD58" s="66">
        <v>2.1934624320290417</v>
      </c>
      <c r="AE58" s="66">
        <v>1.0988611791368714</v>
      </c>
    </row>
    <row r="59" spans="1:31" ht="17" customHeight="1" thickBot="1" x14ac:dyDescent="0.25">
      <c r="A59" s="119"/>
      <c r="B59" s="154"/>
      <c r="C59" s="124"/>
      <c r="D59" s="124"/>
      <c r="E59" s="128"/>
      <c r="F59" s="60"/>
      <c r="G59" s="104">
        <v>55</v>
      </c>
      <c r="H59" s="39">
        <v>151.07</v>
      </c>
      <c r="I59" s="39">
        <v>20.129999999999995</v>
      </c>
      <c r="J59" s="39">
        <v>2.5295984951456307</v>
      </c>
      <c r="K59" s="39">
        <v>2.4928064191569788</v>
      </c>
      <c r="L59" s="39">
        <v>-27.016681483999999</v>
      </c>
      <c r="M59" s="39"/>
      <c r="N59" s="40">
        <v>1.9309998699646922</v>
      </c>
      <c r="O59" s="78">
        <v>4.8975829598073332E-2</v>
      </c>
      <c r="P59" s="40">
        <v>23.669459123614246</v>
      </c>
      <c r="Q59" s="40">
        <v>0.30673298707263141</v>
      </c>
      <c r="R59" s="41">
        <v>1.445740300017239E-3</v>
      </c>
      <c r="S59" s="78">
        <v>9.151388512876224E-2</v>
      </c>
      <c r="T59" s="78">
        <v>4.6493484580442182E-2</v>
      </c>
      <c r="U59" s="78">
        <v>3.2832330853562415E-2</v>
      </c>
      <c r="V59" s="40">
        <v>0.2228831035512733</v>
      </c>
      <c r="W59" s="41">
        <v>5.7495531516033862E-3</v>
      </c>
      <c r="X59" s="40">
        <v>1.4544630722724239</v>
      </c>
      <c r="Y59" s="40"/>
      <c r="Z59" s="94">
        <v>2.3716526725730875</v>
      </c>
      <c r="AA59" s="94">
        <v>0.84394839503989161</v>
      </c>
      <c r="AB59" s="94">
        <v>1.4457097636689178</v>
      </c>
      <c r="AC59" s="94">
        <v>5.7496398514151785</v>
      </c>
      <c r="AD59" s="94">
        <v>2.2268089604458083</v>
      </c>
      <c r="AE59" s="94">
        <v>0.996180786962653</v>
      </c>
    </row>
    <row r="60" spans="1:31" ht="17" customHeight="1" x14ac:dyDescent="0.2">
      <c r="A60" s="119"/>
      <c r="B60" s="154"/>
      <c r="C60" s="124"/>
      <c r="D60" s="124"/>
      <c r="E60" s="133" t="s">
        <v>26</v>
      </c>
      <c r="F60" s="7" t="s">
        <v>49</v>
      </c>
      <c r="G60" s="103">
        <v>56</v>
      </c>
      <c r="H60" s="8">
        <v>151.55000000000001</v>
      </c>
      <c r="I60" s="8">
        <v>19.649999999999977</v>
      </c>
      <c r="J60" s="8">
        <v>2.7732065211135208</v>
      </c>
      <c r="K60" s="8">
        <v>2.7350550801201647</v>
      </c>
      <c r="L60" s="8">
        <v>-27.752793222000001</v>
      </c>
      <c r="N60" s="12">
        <v>1.8927904340730444</v>
      </c>
      <c r="O60" s="22">
        <v>4.7261671767785021E-2</v>
      </c>
      <c r="P60" s="12">
        <v>20.9444069677489</v>
      </c>
      <c r="Q60" s="12">
        <v>0.45683388902313005</v>
      </c>
      <c r="R60" s="9">
        <v>1.5422959926007691E-3</v>
      </c>
      <c r="S60" s="22">
        <v>9.0836164253411039E-2</v>
      </c>
      <c r="T60" s="22">
        <v>4.9697941055184908E-2</v>
      </c>
      <c r="U60" s="22">
        <v>3.1327443653015576E-2</v>
      </c>
      <c r="V60" s="12">
        <v>0.2180380588645868</v>
      </c>
      <c r="W60" s="9">
        <v>5.7360636851522435E-3</v>
      </c>
      <c r="X60" s="12">
        <v>1.3757158258100965</v>
      </c>
      <c r="Y60" s="12"/>
      <c r="Z60" s="66">
        <v>3.7724745527160675</v>
      </c>
      <c r="AA60" s="66">
        <v>1.1066436009340896</v>
      </c>
      <c r="AB60" s="66">
        <v>1.5422634168417317</v>
      </c>
      <c r="AC60" s="66">
        <v>5.7361501815509772</v>
      </c>
      <c r="AD60" s="66">
        <v>2.4878151117163898</v>
      </c>
      <c r="AE60" s="66">
        <v>1.1668333507375328</v>
      </c>
    </row>
    <row r="61" spans="1:31" ht="17" customHeight="1" x14ac:dyDescent="0.2">
      <c r="A61" s="119"/>
      <c r="B61" s="154"/>
      <c r="C61" s="124"/>
      <c r="D61" s="124"/>
      <c r="E61" s="134"/>
      <c r="G61" s="103">
        <v>57</v>
      </c>
      <c r="H61" s="8">
        <v>151.87</v>
      </c>
      <c r="I61" s="8">
        <v>19.329999999999984</v>
      </c>
      <c r="J61" s="8">
        <v>3.505579763636363</v>
      </c>
      <c r="K61" s="8">
        <v>3.3683398919316465</v>
      </c>
      <c r="L61" s="8">
        <v>-27.15235779</v>
      </c>
      <c r="N61" s="12">
        <v>1.8986178444288071</v>
      </c>
      <c r="O61" s="22">
        <v>4.7290782590315009E-2</v>
      </c>
      <c r="P61" s="12">
        <v>21.053410140819732</v>
      </c>
      <c r="Q61" s="12">
        <v>0.51593828971967548</v>
      </c>
      <c r="R61" s="9">
        <v>1.8589758544908855E-3</v>
      </c>
      <c r="S61" s="22">
        <v>9.0436912497057223E-2</v>
      </c>
      <c r="T61" s="22">
        <v>0.14069404972545899</v>
      </c>
      <c r="U61" s="22">
        <v>3.3339166742028262E-2</v>
      </c>
      <c r="V61" s="12">
        <v>0.22127854008394951</v>
      </c>
      <c r="W61" s="9">
        <v>1.0470045415700584E-2</v>
      </c>
      <c r="X61" s="12">
        <v>3.9148979900076828</v>
      </c>
      <c r="Y61" s="12"/>
      <c r="Z61" s="66">
        <v>2.890347500979555</v>
      </c>
      <c r="AA61" s="66">
        <v>1.050963853793335</v>
      </c>
      <c r="AB61" s="66">
        <v>1.8589365899464769</v>
      </c>
      <c r="AC61" s="66">
        <v>10.470203297703424</v>
      </c>
      <c r="AD61" s="66">
        <v>1.7053611195391329</v>
      </c>
      <c r="AE61" s="66">
        <v>1.2001235947099778</v>
      </c>
    </row>
    <row r="62" spans="1:31" ht="17" customHeight="1" x14ac:dyDescent="0.2">
      <c r="A62" s="119"/>
      <c r="B62" s="154"/>
      <c r="C62" s="124"/>
      <c r="D62" s="124"/>
      <c r="E62" s="134"/>
      <c r="G62" s="103">
        <v>58</v>
      </c>
      <c r="H62" s="8">
        <v>152.37</v>
      </c>
      <c r="I62" s="8">
        <v>18.829999999999984</v>
      </c>
      <c r="J62" s="8">
        <v>3.4461247624999998</v>
      </c>
      <c r="K62" s="8">
        <v>3.1772371953644298</v>
      </c>
      <c r="L62" s="8">
        <v>-27.706211192999998</v>
      </c>
      <c r="N62" s="12">
        <v>1.908590577733466</v>
      </c>
      <c r="O62" s="22">
        <v>4.6754362780798898E-2</v>
      </c>
      <c r="P62" s="12">
        <v>21.095606688729898</v>
      </c>
      <c r="Q62" s="12">
        <v>0.46452186012598767</v>
      </c>
      <c r="R62" s="9">
        <v>2.0444733996300662E-3</v>
      </c>
      <c r="S62" s="22">
        <v>9.1607335152720168E-2</v>
      </c>
      <c r="T62" s="22">
        <v>0.27985008091688618</v>
      </c>
      <c r="U62" s="22">
        <v>3.2040905636290161E-2</v>
      </c>
      <c r="V62" s="12">
        <v>0.22072510912627893</v>
      </c>
      <c r="W62" s="9">
        <v>9.0907995983745583E-3</v>
      </c>
      <c r="X62" s="12">
        <v>7.802606860365235</v>
      </c>
      <c r="Y62" s="12"/>
      <c r="Z62" s="66">
        <v>2.7909865300187575</v>
      </c>
      <c r="AA62" s="66">
        <v>1.0119153371286465</v>
      </c>
      <c r="AB62" s="66">
        <v>2.0444302170807087</v>
      </c>
      <c r="AC62" s="66">
        <v>9.0909366821780218</v>
      </c>
      <c r="AD62" s="66">
        <v>2.4946196254744453</v>
      </c>
      <c r="AE62" s="66">
        <v>1.1528367225697103</v>
      </c>
    </row>
    <row r="63" spans="1:31" ht="17" customHeight="1" x14ac:dyDescent="0.2">
      <c r="A63" s="119"/>
      <c r="B63" s="154"/>
      <c r="C63" s="124"/>
      <c r="D63" s="124"/>
      <c r="E63" s="134"/>
      <c r="G63" s="103">
        <v>59</v>
      </c>
      <c r="H63" s="8">
        <v>152.87</v>
      </c>
      <c r="I63" s="8">
        <v>18.329999999999984</v>
      </c>
      <c r="J63" s="8">
        <v>2.9669261708756967</v>
      </c>
      <c r="K63" s="8">
        <v>2.8139992762165331</v>
      </c>
      <c r="L63" s="8">
        <v>-27.742882152</v>
      </c>
      <c r="N63" s="12">
        <v>1.9218238225618134</v>
      </c>
      <c r="O63" s="22">
        <v>4.8993771909075993E-2</v>
      </c>
      <c r="P63" s="12">
        <v>21.186995480997222</v>
      </c>
      <c r="Q63" s="12">
        <v>0.42919212048262473</v>
      </c>
      <c r="R63" s="9">
        <v>1.80441218208617E-3</v>
      </c>
      <c r="S63" s="22">
        <v>8.6249458998447853E-2</v>
      </c>
      <c r="T63" s="22">
        <v>0.18407104918518694</v>
      </c>
      <c r="U63" s="22">
        <v>3.1569674447294721E-2</v>
      </c>
      <c r="V63" s="12">
        <v>0.22085537896911073</v>
      </c>
      <c r="W63" s="9">
        <v>1.4493451357300942E-2</v>
      </c>
      <c r="X63" s="12">
        <v>5.1543882743137805</v>
      </c>
      <c r="Y63" s="12"/>
      <c r="Z63" s="66">
        <v>3.2574142707885279</v>
      </c>
      <c r="AA63" s="66">
        <v>1.0437225062727538</v>
      </c>
      <c r="AB63" s="66">
        <v>1.8043740700138249</v>
      </c>
      <c r="AC63" s="66">
        <v>14.493669909851338</v>
      </c>
      <c r="AD63" s="66">
        <v>2.0495532385446298</v>
      </c>
      <c r="AE63" s="66">
        <v>1.2095802205979238</v>
      </c>
    </row>
    <row r="64" spans="1:31" ht="17" customHeight="1" x14ac:dyDescent="0.2">
      <c r="A64" s="119"/>
      <c r="B64" s="154"/>
      <c r="C64" s="124"/>
      <c r="D64" s="124"/>
      <c r="E64" s="134"/>
      <c r="G64" s="103">
        <v>60</v>
      </c>
      <c r="H64" s="8">
        <v>153.37</v>
      </c>
      <c r="I64" s="8">
        <v>17.829999999999984</v>
      </c>
      <c r="J64" s="8">
        <v>2.4819589750412678</v>
      </c>
      <c r="K64" s="8">
        <v>2.4178316196331684</v>
      </c>
      <c r="L64" s="8">
        <v>-27.479247690000001</v>
      </c>
      <c r="N64" s="12">
        <v>1.8979759521820572</v>
      </c>
      <c r="O64" s="22">
        <v>4.9391549933604277E-2</v>
      </c>
      <c r="P64" s="12">
        <v>22.916389480939827</v>
      </c>
      <c r="Q64" s="12">
        <v>0.36846324517151785</v>
      </c>
      <c r="R64" s="9">
        <v>1.5807822111481491E-3</v>
      </c>
      <c r="S64" s="22">
        <v>8.4276849653673908E-2</v>
      </c>
      <c r="T64" s="22">
        <v>8.5306135466334643E-2</v>
      </c>
      <c r="U64" s="22">
        <v>3.0406072200307721E-2</v>
      </c>
      <c r="V64" s="12">
        <v>0.22147139202691843</v>
      </c>
      <c r="W64" s="9">
        <v>5.5873846898688876E-3</v>
      </c>
      <c r="X64" s="12">
        <v>2.58373954013617</v>
      </c>
      <c r="Y64" s="12"/>
      <c r="Z64" s="66">
        <v>3.3500665200618305</v>
      </c>
      <c r="AA64" s="66">
        <v>1.1320541538446243</v>
      </c>
      <c r="AB64" s="66">
        <v>1.5807488224985979</v>
      </c>
      <c r="AC64" s="66">
        <v>5.5874689442775809</v>
      </c>
      <c r="AD64" s="66">
        <v>1.6646579995515933</v>
      </c>
      <c r="AE64" s="66">
        <v>1.1826536280722753</v>
      </c>
    </row>
    <row r="65" spans="1:31" ht="17" customHeight="1" x14ac:dyDescent="0.2">
      <c r="A65" s="119"/>
      <c r="B65" s="154"/>
      <c r="C65" s="124"/>
      <c r="D65" s="124"/>
      <c r="E65" s="134"/>
      <c r="G65" s="103">
        <v>61</v>
      </c>
      <c r="H65" s="8">
        <v>153.87</v>
      </c>
      <c r="I65" s="8">
        <v>17.329999999999984</v>
      </c>
      <c r="J65" s="8">
        <v>3.5800941487218045</v>
      </c>
      <c r="K65" s="8">
        <v>3.291945629578505</v>
      </c>
      <c r="L65" s="8">
        <v>-27.787481966999998</v>
      </c>
      <c r="N65" s="12">
        <v>1.8932185701857942</v>
      </c>
      <c r="O65" s="22">
        <v>4.7712195097727408E-2</v>
      </c>
      <c r="P65" s="12">
        <v>20.103213897160913</v>
      </c>
      <c r="Q65" s="12">
        <v>0.58505995759874885</v>
      </c>
      <c r="R65" s="9">
        <v>2.4525704244630388E-3</v>
      </c>
      <c r="S65" s="22">
        <v>9.2540895162224551E-2</v>
      </c>
      <c r="T65" s="22">
        <v>0.30292434812651303</v>
      </c>
      <c r="U65" s="22">
        <v>3.1033263196043926E-2</v>
      </c>
      <c r="V65" s="12">
        <v>0.21821110009218342</v>
      </c>
      <c r="W65" s="9">
        <v>1.0730928333561068E-2</v>
      </c>
      <c r="X65" s="12">
        <v>8.0486296497586896</v>
      </c>
      <c r="Y65" s="12"/>
      <c r="Z65" s="66">
        <v>3.092853959771857</v>
      </c>
      <c r="AA65" s="66">
        <v>1.0533671368534434</v>
      </c>
      <c r="AB65" s="66">
        <v>2.4525186222515614</v>
      </c>
      <c r="AC65" s="66">
        <v>10.731090149521782</v>
      </c>
      <c r="AD65" s="66">
        <v>3.1092284735506741</v>
      </c>
      <c r="AE65" s="66">
        <v>1.1995369007180268</v>
      </c>
    </row>
    <row r="66" spans="1:31" ht="17" customHeight="1" x14ac:dyDescent="0.2">
      <c r="A66" s="119"/>
      <c r="B66" s="154"/>
      <c r="C66" s="124"/>
      <c r="D66" s="124"/>
      <c r="E66" s="134"/>
      <c r="G66" s="103">
        <v>62</v>
      </c>
      <c r="H66" s="8">
        <v>153.97999999999999</v>
      </c>
      <c r="I66" s="8">
        <v>17.22</v>
      </c>
      <c r="J66" s="8">
        <v>3.7086062432432434</v>
      </c>
      <c r="K66" s="8">
        <v>3.3927623342706097</v>
      </c>
      <c r="L66" s="8">
        <v>-27.377164516000001</v>
      </c>
      <c r="N66" s="12">
        <v>1.9054720564961418</v>
      </c>
      <c r="O66" s="22">
        <v>4.7572553168805383E-2</v>
      </c>
      <c r="P66" s="12">
        <v>20.493670221904782</v>
      </c>
      <c r="Q66" s="12">
        <v>0.56837684535038768</v>
      </c>
      <c r="R66" s="9">
        <v>2.8056831206136404E-3</v>
      </c>
      <c r="S66" s="22">
        <v>9.6579312343333071E-2</v>
      </c>
      <c r="T66" s="22">
        <v>0.31442695424096739</v>
      </c>
      <c r="U66" s="22">
        <v>3.1661512810372362E-2</v>
      </c>
      <c r="V66" s="12">
        <v>0.21726646074671427</v>
      </c>
      <c r="W66" s="9">
        <v>9.0345458664795788E-3</v>
      </c>
      <c r="X66" s="12">
        <v>8.5165123568476364</v>
      </c>
      <c r="Y66" s="12"/>
      <c r="Z66" s="66">
        <v>3.1234189092189619</v>
      </c>
      <c r="AA66" s="66">
        <v>1.0616533021081629</v>
      </c>
      <c r="AB66" s="66">
        <v>2.80562386009704</v>
      </c>
      <c r="AC66" s="66">
        <v>9.0346821020105192</v>
      </c>
      <c r="AD66" s="66">
        <v>3.6785354564271726</v>
      </c>
      <c r="AE66" s="66">
        <v>1.193355266170828</v>
      </c>
    </row>
    <row r="67" spans="1:31" ht="17" customHeight="1" x14ac:dyDescent="0.2">
      <c r="A67" s="119"/>
      <c r="B67" s="154"/>
      <c r="C67" s="124"/>
      <c r="D67" s="124"/>
      <c r="E67" s="134"/>
      <c r="G67" s="103">
        <v>63</v>
      </c>
      <c r="H67" s="8">
        <v>154.47999999999999</v>
      </c>
      <c r="I67" s="8">
        <v>16.72</v>
      </c>
      <c r="J67" s="8">
        <v>3.8138627352769676</v>
      </c>
      <c r="K67" s="8">
        <v>3.45990660443102</v>
      </c>
      <c r="L67" s="8">
        <v>-27.586287245999998</v>
      </c>
      <c r="N67" s="12">
        <v>1.89620371597784</v>
      </c>
      <c r="O67" s="22">
        <v>4.65364891996577E-2</v>
      </c>
      <c r="P67" s="12">
        <v>19.364689425401593</v>
      </c>
      <c r="Q67" s="12">
        <v>0.60291009794647132</v>
      </c>
      <c r="R67" s="9">
        <v>3.4647454868563638E-3</v>
      </c>
      <c r="S67" s="22">
        <v>0.10536345602062394</v>
      </c>
      <c r="T67" s="22">
        <v>0.36261985180431916</v>
      </c>
      <c r="U67" s="22">
        <v>3.2884357995420034E-2</v>
      </c>
      <c r="V67" s="12">
        <v>0.22051770028610695</v>
      </c>
      <c r="W67" s="9">
        <v>9.9996451234738055E-3</v>
      </c>
      <c r="X67" s="12">
        <v>9.280777925539125</v>
      </c>
      <c r="Y67" s="12"/>
      <c r="Z67" s="66">
        <v>3.0678493109282483</v>
      </c>
      <c r="AA67" s="66">
        <v>1.499053100096732</v>
      </c>
      <c r="AB67" s="66">
        <v>3.4646723058880871</v>
      </c>
      <c r="AC67" s="66">
        <v>9.9997959121224813</v>
      </c>
      <c r="AD67" s="66">
        <v>1.2293727333287383</v>
      </c>
      <c r="AE67" s="66">
        <v>2.7820326727240796</v>
      </c>
    </row>
    <row r="68" spans="1:31" ht="17" customHeight="1" x14ac:dyDescent="0.2">
      <c r="A68" s="119"/>
      <c r="B68" s="154"/>
      <c r="C68" s="124"/>
      <c r="D68" s="124"/>
      <c r="E68" s="134"/>
      <c r="G68" s="103">
        <v>64</v>
      </c>
      <c r="H68" s="8">
        <v>154.80000000000001</v>
      </c>
      <c r="I68" s="8">
        <v>16.399999999999977</v>
      </c>
      <c r="J68" s="8">
        <v>3.2657532393442623</v>
      </c>
      <c r="K68" s="8">
        <v>3.0903574957153293</v>
      </c>
      <c r="L68" s="8">
        <v>-27.340522010000001</v>
      </c>
      <c r="N68" s="12">
        <v>1.8861555924533164</v>
      </c>
      <c r="O68" s="22">
        <v>4.6756238769879568E-2</v>
      </c>
      <c r="P68" s="12">
        <v>22.389927539670808</v>
      </c>
      <c r="Q68" s="12">
        <v>0.43759063198452236</v>
      </c>
      <c r="R68" s="9">
        <v>1.8559497004771006E-3</v>
      </c>
      <c r="S68" s="22">
        <v>8.6473502914353614E-2</v>
      </c>
      <c r="T68" s="22">
        <v>0.181493354212617</v>
      </c>
      <c r="U68" s="22">
        <v>3.105527220450046E-2</v>
      </c>
      <c r="V68" s="12">
        <v>0.21748026109899116</v>
      </c>
      <c r="W68" s="9">
        <v>7.3285545580034717E-3</v>
      </c>
      <c r="X68" s="12">
        <v>5.3707592329955487</v>
      </c>
      <c r="Y68" s="12"/>
      <c r="Z68" s="66">
        <v>3.1936289278861349</v>
      </c>
      <c r="AA68" s="66">
        <v>1.0550767667691501</v>
      </c>
      <c r="AB68" s="66">
        <v>1.8559104998499065</v>
      </c>
      <c r="AC68" s="66">
        <v>7.3286650682090739</v>
      </c>
      <c r="AD68" s="66">
        <v>2.5712431072230988</v>
      </c>
      <c r="AE68" s="66">
        <v>1.2926691775401822</v>
      </c>
    </row>
    <row r="69" spans="1:31" ht="17" customHeight="1" x14ac:dyDescent="0.2">
      <c r="A69" s="119"/>
      <c r="B69" s="154"/>
      <c r="C69" s="124"/>
      <c r="D69" s="124"/>
      <c r="E69" s="134"/>
      <c r="G69" s="103">
        <v>65</v>
      </c>
      <c r="H69" s="8">
        <v>155.30000000000001</v>
      </c>
      <c r="I69" s="8">
        <v>15.899999999999977</v>
      </c>
      <c r="J69" s="8">
        <v>3.238692559901478</v>
      </c>
      <c r="K69" s="8">
        <v>3.0655854768584274</v>
      </c>
      <c r="L69" s="8">
        <v>-27.748828793999998</v>
      </c>
      <c r="N69" s="12">
        <v>1.8938411088485028</v>
      </c>
      <c r="O69" s="22">
        <v>4.7056087957116147E-2</v>
      </c>
      <c r="P69" s="12">
        <v>22.156783970222051</v>
      </c>
      <c r="Q69" s="12">
        <v>0.4521520294678445</v>
      </c>
      <c r="R69" s="9">
        <v>1.855700319337831E-3</v>
      </c>
      <c r="S69" s="22">
        <v>8.638365999241103E-2</v>
      </c>
      <c r="T69" s="22">
        <v>0.18252237984254377</v>
      </c>
      <c r="U69" s="22">
        <v>3.208550144334766E-2</v>
      </c>
      <c r="V69" s="12">
        <v>0.21324482405070519</v>
      </c>
      <c r="W69" s="9">
        <v>8.945701924017644E-3</v>
      </c>
      <c r="X69" s="12">
        <v>5.3449680647772526</v>
      </c>
      <c r="Y69" s="12"/>
      <c r="Z69" s="66">
        <v>3.4316204012191771</v>
      </c>
      <c r="AA69" s="66">
        <v>1.031201219942554</v>
      </c>
      <c r="AB69" s="66">
        <v>1.8556611239779657</v>
      </c>
      <c r="AC69" s="66">
        <v>8.9458368198352378</v>
      </c>
      <c r="AD69" s="66">
        <v>2.349318059049557</v>
      </c>
      <c r="AE69" s="66">
        <v>1.1537094437234239</v>
      </c>
    </row>
    <row r="70" spans="1:31" ht="17" customHeight="1" x14ac:dyDescent="0.2">
      <c r="A70" s="119"/>
      <c r="B70" s="154"/>
      <c r="C70" s="124"/>
      <c r="D70" s="124"/>
      <c r="E70" s="134"/>
      <c r="G70" s="103">
        <v>66</v>
      </c>
      <c r="H70" s="8">
        <v>155.80000000000001</v>
      </c>
      <c r="I70" s="8">
        <v>15.399999999999977</v>
      </c>
      <c r="J70" s="8">
        <v>3.4329249834329625</v>
      </c>
      <c r="K70" s="8">
        <v>3.1521694458004634</v>
      </c>
      <c r="L70" s="8">
        <v>-27.546642966</v>
      </c>
      <c r="N70" s="12">
        <v>1.8898028847980239</v>
      </c>
      <c r="O70" s="22">
        <v>4.692473821305973E-2</v>
      </c>
      <c r="P70" s="12">
        <v>21.189064283033581</v>
      </c>
      <c r="Q70" s="12">
        <v>0.49910637672493813</v>
      </c>
      <c r="R70" s="9">
        <v>2.1401618529724759E-3</v>
      </c>
      <c r="S70" s="22">
        <v>8.9674161948947159E-2</v>
      </c>
      <c r="T70" s="22">
        <v>0.29203168250038164</v>
      </c>
      <c r="U70" s="22">
        <v>3.268673423839738E-2</v>
      </c>
      <c r="V70" s="12">
        <v>0.2205838265451118</v>
      </c>
      <c r="W70" s="9">
        <v>8.3925185652353011E-3</v>
      </c>
      <c r="X70" s="12">
        <v>8.1783184598383087</v>
      </c>
      <c r="Y70" s="12"/>
      <c r="Z70" s="66">
        <v>3.2334899809484421</v>
      </c>
      <c r="AA70" s="66">
        <v>1.1134609422989692</v>
      </c>
      <c r="AB70" s="66">
        <v>2.1401166493298818</v>
      </c>
      <c r="AC70" s="66">
        <v>8.392645119379754</v>
      </c>
      <c r="AD70" s="66">
        <v>3.3309165206313556</v>
      </c>
      <c r="AE70" s="66">
        <v>1.1019201371074503</v>
      </c>
    </row>
    <row r="71" spans="1:31" ht="17" customHeight="1" x14ac:dyDescent="0.2">
      <c r="A71" s="119"/>
      <c r="B71" s="154"/>
      <c r="C71" s="124"/>
      <c r="D71" s="124"/>
      <c r="E71" s="134"/>
      <c r="G71" s="103">
        <v>67</v>
      </c>
      <c r="H71" s="8">
        <v>155.93</v>
      </c>
      <c r="I71" s="8">
        <v>15.269999999999982</v>
      </c>
      <c r="J71" s="8">
        <v>3.0187520999999999</v>
      </c>
      <c r="K71" s="8">
        <v>2.8069211866946899</v>
      </c>
      <c r="L71" s="8">
        <v>-27.245449561999997</v>
      </c>
      <c r="N71" s="12">
        <v>1.8704573474962842</v>
      </c>
      <c r="O71" s="22">
        <v>4.6271164250945671E-2</v>
      </c>
      <c r="P71" s="12">
        <v>21.298327751571517</v>
      </c>
      <c r="Q71" s="12">
        <v>0.46650950003078723</v>
      </c>
      <c r="R71" s="9">
        <v>1.9586422208884868E-3</v>
      </c>
      <c r="S71" s="22">
        <v>8.8050414451251488E-2</v>
      </c>
      <c r="T71" s="22">
        <v>0.24928383305270033</v>
      </c>
      <c r="U71" s="22">
        <v>3.2353351967893407E-2</v>
      </c>
      <c r="V71" s="12">
        <v>0.2181904632030266</v>
      </c>
      <c r="W71" s="9">
        <v>8.094415678037965E-3</v>
      </c>
      <c r="X71" s="12">
        <v>7.0171682300547182</v>
      </c>
      <c r="Y71" s="12"/>
      <c r="Z71" s="66">
        <v>3.3158586065213473</v>
      </c>
      <c r="AA71" s="66">
        <v>1.0289781504393367</v>
      </c>
      <c r="AB71" s="66">
        <v>1.9586008512309538</v>
      </c>
      <c r="AC71" s="66">
        <v>8.0945377369697411</v>
      </c>
      <c r="AD71" s="66">
        <v>3.3256363651567966</v>
      </c>
      <c r="AE71" s="66">
        <v>1.1295181176981137</v>
      </c>
    </row>
    <row r="72" spans="1:31" ht="17" customHeight="1" x14ac:dyDescent="0.2">
      <c r="A72" s="119"/>
      <c r="B72" s="154"/>
      <c r="C72" s="124"/>
      <c r="D72" s="124"/>
      <c r="E72" s="134"/>
      <c r="G72" s="106">
        <v>68</v>
      </c>
      <c r="H72" s="2">
        <v>156.43</v>
      </c>
      <c r="I72" s="2">
        <v>14.769999999999982</v>
      </c>
      <c r="J72" s="2">
        <v>2.8212741270036101</v>
      </c>
      <c r="K72" s="2">
        <v>2.6224230920173315</v>
      </c>
      <c r="L72" s="2">
        <v>-27.560518463999998</v>
      </c>
      <c r="M72" s="2"/>
      <c r="N72" s="3">
        <v>1.8721236777697734</v>
      </c>
      <c r="O72" s="81">
        <v>4.6734141643180772E-2</v>
      </c>
      <c r="P72" s="3">
        <v>21.343682612679384</v>
      </c>
      <c r="Q72" s="3">
        <v>0.46291146895831542</v>
      </c>
      <c r="R72" s="4">
        <v>1.8602181770740809E-3</v>
      </c>
      <c r="S72" s="81">
        <v>8.8116323645719613E-2</v>
      </c>
      <c r="T72" s="81">
        <v>0.24985666957092181</v>
      </c>
      <c r="U72" s="81">
        <v>3.1727241320497167E-2</v>
      </c>
      <c r="V72" s="3">
        <v>0.22205440752404898</v>
      </c>
      <c r="W72" s="4">
        <v>8.9198370345551434E-3</v>
      </c>
      <c r="X72" s="12">
        <v>7.0482706052202264</v>
      </c>
      <c r="Y72" s="12"/>
      <c r="Z72" s="96">
        <v>4.6205779543854355</v>
      </c>
      <c r="AA72" s="96">
        <v>1.0305234353147816</v>
      </c>
      <c r="AB72" s="66">
        <v>1.8601788862898319</v>
      </c>
      <c r="AC72" s="66">
        <v>8.9199715403457223</v>
      </c>
      <c r="AD72" s="96">
        <v>4.608854535147402</v>
      </c>
      <c r="AE72" s="96">
        <v>1.1584021364884973</v>
      </c>
    </row>
    <row r="73" spans="1:31" ht="17" customHeight="1" x14ac:dyDescent="0.2">
      <c r="A73" s="119"/>
      <c r="B73" s="154"/>
      <c r="C73" s="124"/>
      <c r="D73" s="124"/>
      <c r="E73" s="134"/>
      <c r="G73" s="106">
        <v>69</v>
      </c>
      <c r="H73" s="2">
        <v>156.93</v>
      </c>
      <c r="I73" s="2">
        <v>14.269999999999982</v>
      </c>
      <c r="J73" s="2">
        <v>3.3044528355175693</v>
      </c>
      <c r="K73" s="2">
        <v>3.0324248651895207</v>
      </c>
      <c r="L73" s="2">
        <v>-27.614038241999999</v>
      </c>
      <c r="M73" s="2"/>
      <c r="N73" s="3">
        <v>1.8779074983213249</v>
      </c>
      <c r="O73" s="81">
        <v>4.6359683223556394E-2</v>
      </c>
      <c r="P73" s="3">
        <v>21.310832255378262</v>
      </c>
      <c r="Q73" s="3">
        <v>0.46805300803805949</v>
      </c>
      <c r="R73" s="4">
        <v>2.158204192623876E-3</v>
      </c>
      <c r="S73" s="81">
        <v>9.4467847285446646E-2</v>
      </c>
      <c r="T73" s="81">
        <v>0.29227476790653639</v>
      </c>
      <c r="U73" s="81">
        <v>3.3159739747885872E-2</v>
      </c>
      <c r="V73" s="3">
        <v>0.22514982934560498</v>
      </c>
      <c r="W73" s="4">
        <v>1.017546504576664E-2</v>
      </c>
      <c r="X73" s="12">
        <v>8.2321638064911706</v>
      </c>
      <c r="Y73" s="12"/>
      <c r="Z73" s="96">
        <v>2.518062473194373</v>
      </c>
      <c r="AA73" s="96">
        <v>1.2221168280238257</v>
      </c>
      <c r="AB73" s="66">
        <v>2.1581586078982005</v>
      </c>
      <c r="AC73" s="66">
        <v>10.175618485674251</v>
      </c>
      <c r="AD73" s="96">
        <v>1.3064364369919645</v>
      </c>
      <c r="AE73" s="96">
        <v>1.9255468765128674</v>
      </c>
    </row>
    <row r="74" spans="1:31" ht="17" customHeight="1" x14ac:dyDescent="0.2">
      <c r="A74" s="119"/>
      <c r="B74" s="154"/>
      <c r="C74" s="124"/>
      <c r="D74" s="124"/>
      <c r="E74" s="134"/>
      <c r="G74" s="106">
        <v>70</v>
      </c>
      <c r="H74" s="2">
        <v>157</v>
      </c>
      <c r="I74" s="2">
        <v>14.199999999999989</v>
      </c>
      <c r="J74" s="2">
        <v>3.6837551874999992</v>
      </c>
      <c r="K74" s="2">
        <v>3.2374167335747992</v>
      </c>
      <c r="L74" s="2">
        <v>-27.374193501999997</v>
      </c>
      <c r="M74" s="2"/>
      <c r="N74" s="3">
        <v>1.8948890664368179</v>
      </c>
      <c r="O74" s="81">
        <v>4.6256592269536836E-2</v>
      </c>
      <c r="P74" s="3">
        <v>19.703275264441348</v>
      </c>
      <c r="Q74" s="3">
        <v>0.55389989554250618</v>
      </c>
      <c r="R74" s="4">
        <v>3.3450460485301594E-3</v>
      </c>
      <c r="S74" s="81">
        <v>0.11601005206970683</v>
      </c>
      <c r="T74" s="81">
        <v>0.46527835668093331</v>
      </c>
      <c r="U74" s="81">
        <v>3.3771737642034755E-2</v>
      </c>
      <c r="V74" s="3">
        <v>0.22644397275725853</v>
      </c>
      <c r="W74" s="4">
        <v>1.2031274722086316E-2</v>
      </c>
      <c r="X74" s="12">
        <v>12.116398381731505</v>
      </c>
      <c r="Y74" s="12"/>
      <c r="Z74" s="96">
        <v>4.2013979650524247</v>
      </c>
      <c r="AA74" s="96">
        <v>1.0657102181603768</v>
      </c>
      <c r="AB74" s="66">
        <v>3.3449753958055397</v>
      </c>
      <c r="AC74" s="66">
        <v>12.031456146490362</v>
      </c>
      <c r="AD74" s="96">
        <v>4.5592253810666143</v>
      </c>
      <c r="AE74" s="96">
        <v>1.3120497173618182</v>
      </c>
    </row>
    <row r="75" spans="1:31" ht="17" customHeight="1" thickBot="1" x14ac:dyDescent="0.25">
      <c r="A75" s="119"/>
      <c r="B75" s="154"/>
      <c r="C75" s="124"/>
      <c r="D75" s="124"/>
      <c r="E75" s="135"/>
      <c r="F75" s="60" t="s">
        <v>50</v>
      </c>
      <c r="G75" s="104">
        <v>71</v>
      </c>
      <c r="H75" s="39">
        <v>157.25</v>
      </c>
      <c r="I75" s="39">
        <v>13.949999999999989</v>
      </c>
      <c r="J75" s="39">
        <v>3.8677262762564988</v>
      </c>
      <c r="K75" s="39">
        <v>3.4193067894264999</v>
      </c>
      <c r="L75" s="39">
        <v>-27.628904847000001</v>
      </c>
      <c r="M75" s="39"/>
      <c r="N75" s="40">
        <v>1.9392652600217051</v>
      </c>
      <c r="O75" s="78">
        <v>4.7124817588324271E-2</v>
      </c>
      <c r="P75" s="40">
        <v>18.720776018693563</v>
      </c>
      <c r="Q75" s="40">
        <v>0.65196245686393106</v>
      </c>
      <c r="R75" s="41">
        <v>4.2540094307270439E-3</v>
      </c>
      <c r="S75" s="78">
        <v>0.12182166924322589</v>
      </c>
      <c r="T75" s="78">
        <v>0.46857879421132687</v>
      </c>
      <c r="U75" s="78">
        <v>3.3758517935099139E-2</v>
      </c>
      <c r="V75" s="40">
        <v>0.22409354176278409</v>
      </c>
      <c r="W75" s="41">
        <v>1.2050326467658084E-2</v>
      </c>
      <c r="X75" s="40">
        <v>11.593878542615366</v>
      </c>
      <c r="Y75" s="40"/>
      <c r="Z75" s="94">
        <v>3.5737188364871235</v>
      </c>
      <c r="AA75" s="94">
        <v>1.0496546745521489</v>
      </c>
      <c r="AB75" s="94">
        <v>4.253919579241451</v>
      </c>
      <c r="AC75" s="94">
        <v>12.050508179351018</v>
      </c>
      <c r="AD75" s="94">
        <v>3.9959824274263629</v>
      </c>
      <c r="AE75" s="94">
        <v>1.1811426963768568</v>
      </c>
    </row>
    <row r="76" spans="1:31" ht="17" customHeight="1" x14ac:dyDescent="0.2">
      <c r="A76" s="119"/>
      <c r="B76" s="154"/>
      <c r="C76" s="124"/>
      <c r="D76" s="124"/>
      <c r="E76" s="133" t="s">
        <v>27</v>
      </c>
      <c r="G76" s="103">
        <v>72</v>
      </c>
      <c r="H76" s="8">
        <v>157.44999999999999</v>
      </c>
      <c r="I76" s="8">
        <v>13.75</v>
      </c>
      <c r="J76" s="8">
        <v>3.755702877593361</v>
      </c>
      <c r="K76" s="8">
        <v>3.3380665743095066</v>
      </c>
      <c r="L76" s="8">
        <v>-27.613047134999999</v>
      </c>
      <c r="N76" s="12">
        <v>1.940156975602521</v>
      </c>
      <c r="O76" s="22">
        <v>4.7268281572561063E-2</v>
      </c>
      <c r="P76" s="12">
        <v>19.693089315535676</v>
      </c>
      <c r="Q76" s="12">
        <v>0.56595480221927508</v>
      </c>
      <c r="R76" s="9">
        <v>2.8385292178639094E-3</v>
      </c>
      <c r="S76" s="22">
        <v>9.9364494708494469E-2</v>
      </c>
      <c r="T76" s="22">
        <v>0.42723900679580407</v>
      </c>
      <c r="U76" s="22">
        <v>3.3215481810512815E-2</v>
      </c>
      <c r="V76" s="12">
        <v>0.22286407360958227</v>
      </c>
      <c r="W76" s="9">
        <v>1.0113698018491629E-2</v>
      </c>
      <c r="X76" s="12">
        <v>11.120057067759154</v>
      </c>
      <c r="Y76" s="12"/>
      <c r="Z76" s="66">
        <v>3.144009524245897</v>
      </c>
      <c r="AA76" s="66">
        <v>1.0740748547107093</v>
      </c>
      <c r="AB76" s="66">
        <v>2.8384692635851807</v>
      </c>
      <c r="AC76" s="66">
        <v>10.113850526989529</v>
      </c>
      <c r="AD76" s="66">
        <v>3.5139930542238114</v>
      </c>
      <c r="AE76" s="66">
        <v>1.2133108497550151</v>
      </c>
    </row>
    <row r="77" spans="1:31" ht="17" customHeight="1" x14ac:dyDescent="0.2">
      <c r="A77" s="119"/>
      <c r="B77" s="154"/>
      <c r="C77" s="124"/>
      <c r="D77" s="124"/>
      <c r="E77" s="134"/>
      <c r="G77" s="103">
        <v>73</v>
      </c>
      <c r="H77" s="8">
        <v>157.85</v>
      </c>
      <c r="I77" s="8">
        <v>13.349999999999994</v>
      </c>
      <c r="J77" s="8">
        <v>3.5075272565789475</v>
      </c>
      <c r="K77" s="8">
        <v>3.1459246683001676</v>
      </c>
      <c r="L77" s="8">
        <v>-27.517900862999998</v>
      </c>
      <c r="N77" s="12">
        <v>1.9256323521400049</v>
      </c>
      <c r="O77" s="22">
        <v>4.704393533089643E-2</v>
      </c>
      <c r="P77" s="12">
        <v>20.05079245227591</v>
      </c>
      <c r="Q77" s="12">
        <v>0.52292114885886876</v>
      </c>
      <c r="R77" s="9">
        <v>2.3455774440123548E-3</v>
      </c>
      <c r="S77" s="22">
        <v>9.1947889198403895E-2</v>
      </c>
      <c r="T77" s="22">
        <v>0.38902424238017974</v>
      </c>
      <c r="U77" s="22">
        <v>3.295748546216444E-2</v>
      </c>
      <c r="V77" s="12">
        <v>0.22235389164172037</v>
      </c>
      <c r="W77" s="9">
        <v>1.119463571613892E-2</v>
      </c>
      <c r="X77" s="12">
        <v>10.309330814194944</v>
      </c>
      <c r="Y77" s="12"/>
      <c r="Z77" s="66">
        <v>3.2133182662003281</v>
      </c>
      <c r="AA77" s="66">
        <v>1.0299594494212196</v>
      </c>
      <c r="AB77" s="66">
        <v>2.3455279016638126</v>
      </c>
      <c r="AC77" s="66">
        <v>11.194804524528738</v>
      </c>
      <c r="AD77" s="66">
        <v>3.2078016861791316</v>
      </c>
      <c r="AE77" s="66">
        <v>1.1684418259197475</v>
      </c>
    </row>
    <row r="78" spans="1:31" ht="17" customHeight="1" x14ac:dyDescent="0.2">
      <c r="A78" s="119"/>
      <c r="B78" s="154"/>
      <c r="C78" s="124"/>
      <c r="D78" s="124"/>
      <c r="E78" s="134"/>
      <c r="G78" s="103">
        <v>74</v>
      </c>
      <c r="H78" s="8">
        <v>157.97</v>
      </c>
      <c r="I78" s="8">
        <v>13.22999999999999</v>
      </c>
      <c r="J78" s="8">
        <v>3.0460728876404493</v>
      </c>
      <c r="K78" s="8">
        <v>2.8759544643920347</v>
      </c>
      <c r="L78" s="8">
        <v>-27.220691111999997</v>
      </c>
      <c r="N78" s="12">
        <v>1.8943628430351858</v>
      </c>
      <c r="O78" s="22">
        <v>4.680915508118156E-2</v>
      </c>
      <c r="P78" s="12">
        <v>22.032372625655711</v>
      </c>
      <c r="Q78" s="12">
        <v>0.43801385637627266</v>
      </c>
      <c r="R78" s="9">
        <v>1.7433604197827802E-3</v>
      </c>
      <c r="S78" s="22">
        <v>8.4869123231118643E-2</v>
      </c>
      <c r="T78" s="22">
        <v>0.1917906897278561</v>
      </c>
      <c r="U78" s="22">
        <v>3.2146938541507554E-2</v>
      </c>
      <c r="V78" s="12">
        <v>0.22724093421891303</v>
      </c>
      <c r="W78" s="9">
        <v>7.5596426170138221E-3</v>
      </c>
      <c r="X78" s="12">
        <v>5.5848441427214599</v>
      </c>
      <c r="Y78" s="12"/>
      <c r="Z78" s="66">
        <v>2.9998295415259659</v>
      </c>
      <c r="AA78" s="66">
        <v>1.0174714875390911</v>
      </c>
      <c r="AB78" s="66">
        <v>1.7433235972213377</v>
      </c>
      <c r="AC78" s="66">
        <v>7.5597566118886999</v>
      </c>
      <c r="AD78" s="66">
        <v>2.579701700427405</v>
      </c>
      <c r="AE78" s="66">
        <v>1.1813669077004549</v>
      </c>
    </row>
    <row r="79" spans="1:31" ht="17" customHeight="1" x14ac:dyDescent="0.2">
      <c r="A79" s="119"/>
      <c r="B79" s="154"/>
      <c r="C79" s="124"/>
      <c r="D79" s="124"/>
      <c r="E79" s="134"/>
      <c r="G79" s="103">
        <v>75</v>
      </c>
      <c r="H79" s="8">
        <v>158.16999999999999</v>
      </c>
      <c r="I79" s="8">
        <v>13.030000000000001</v>
      </c>
      <c r="J79" s="8">
        <v>2.7705521093132646</v>
      </c>
      <c r="K79" s="8">
        <v>2.6340622396513296</v>
      </c>
      <c r="L79" s="8">
        <v>-27.330581639999998</v>
      </c>
      <c r="N79" s="12">
        <v>1.8899211094052768</v>
      </c>
      <c r="O79" s="22">
        <v>4.7696692003189545E-2</v>
      </c>
      <c r="P79" s="12">
        <v>22.432204026167383</v>
      </c>
      <c r="Q79" s="12">
        <v>0.42390713585681694</v>
      </c>
      <c r="R79" s="9">
        <v>1.6939509167272161E-3</v>
      </c>
      <c r="S79" s="22">
        <v>8.5840504638346249E-2</v>
      </c>
      <c r="T79" s="22">
        <v>0.16616512598595798</v>
      </c>
      <c r="U79" s="22">
        <v>3.1716527662661295E-2</v>
      </c>
      <c r="V79" s="12">
        <v>0.22827882539121705</v>
      </c>
      <c r="W79" s="9">
        <v>6.7468423554597366E-3</v>
      </c>
      <c r="X79" s="12">
        <v>4.9264501903112317</v>
      </c>
      <c r="Y79" s="12"/>
      <c r="Z79" s="66">
        <v>3.1978830866395573</v>
      </c>
      <c r="AA79" s="66">
        <v>1.1103734855223859</v>
      </c>
      <c r="AB79" s="66">
        <v>1.6939151377735331</v>
      </c>
      <c r="AC79" s="66">
        <v>6.746944093794351</v>
      </c>
      <c r="AD79" s="66">
        <v>2.3724688988382368</v>
      </c>
      <c r="AE79" s="66">
        <v>1.2114482275576797</v>
      </c>
    </row>
    <row r="80" spans="1:31" ht="17" customHeight="1" x14ac:dyDescent="0.2">
      <c r="A80" s="119"/>
      <c r="B80" s="154"/>
      <c r="C80" s="124"/>
      <c r="D80" s="124"/>
      <c r="E80" s="134"/>
      <c r="G80" s="103">
        <v>76</v>
      </c>
      <c r="H80" s="8">
        <v>158.37</v>
      </c>
      <c r="I80" s="8">
        <v>12.829999999999984</v>
      </c>
      <c r="J80" s="8">
        <v>3.5974300433234423</v>
      </c>
      <c r="K80" s="8">
        <v>3.3201037595998093</v>
      </c>
      <c r="L80" s="8">
        <v>-27.710175620999998</v>
      </c>
      <c r="N80" s="12">
        <v>1.8676261165753565</v>
      </c>
      <c r="O80" s="22">
        <v>4.5445089822590851E-2</v>
      </c>
      <c r="P80" s="12">
        <v>21.583499165453272</v>
      </c>
      <c r="Q80" s="12">
        <v>0.42376823090074939</v>
      </c>
      <c r="R80" s="9">
        <v>1.8761547111191621E-3</v>
      </c>
      <c r="S80" s="22">
        <v>8.6217058069280858E-2</v>
      </c>
      <c r="T80" s="22">
        <v>0.27024306085403788</v>
      </c>
      <c r="U80" s="22">
        <v>3.2324118117028157E-2</v>
      </c>
      <c r="V80" s="12">
        <v>0.22506826530093171</v>
      </c>
      <c r="W80" s="9">
        <v>1.4104124313409834E-2</v>
      </c>
      <c r="X80" s="12">
        <v>7.709011165855193</v>
      </c>
      <c r="Y80" s="12"/>
      <c r="Z80" s="66">
        <v>3.4008058706873427</v>
      </c>
      <c r="AA80" s="66">
        <v>1.1171843178262175</v>
      </c>
      <c r="AB80" s="66">
        <v>1.8761150837298157</v>
      </c>
      <c r="AC80" s="66">
        <v>14.104336995142006</v>
      </c>
      <c r="AD80" s="66">
        <v>3.0300223394755239</v>
      </c>
      <c r="AE80" s="66">
        <v>1.1068462311500604</v>
      </c>
    </row>
    <row r="81" spans="1:31" ht="17" customHeight="1" x14ac:dyDescent="0.2">
      <c r="A81" s="119"/>
      <c r="B81" s="154"/>
      <c r="C81" s="124"/>
      <c r="D81" s="124"/>
      <c r="E81" s="134"/>
      <c r="G81" s="103">
        <v>77</v>
      </c>
      <c r="H81" s="8">
        <v>158.57</v>
      </c>
      <c r="I81" s="8">
        <v>12.629999999999995</v>
      </c>
      <c r="J81" s="8">
        <v>2.4796176628404663</v>
      </c>
      <c r="K81" s="8">
        <v>2.40649268509513</v>
      </c>
      <c r="L81" s="8">
        <v>-27.77657979</v>
      </c>
      <c r="N81" s="12">
        <v>1.8903627546025057</v>
      </c>
      <c r="O81" s="22">
        <v>4.6979163321097708E-2</v>
      </c>
      <c r="P81" s="12">
        <v>22.917523460625016</v>
      </c>
      <c r="Q81" s="12">
        <v>0.34915161964803276</v>
      </c>
      <c r="R81" s="9">
        <v>1.5376495850119173E-3</v>
      </c>
      <c r="S81" s="22">
        <v>8.4807054121299852E-2</v>
      </c>
      <c r="T81" s="22">
        <v>9.7362355523217758E-2</v>
      </c>
      <c r="U81" s="22">
        <v>3.2380435226636091E-2</v>
      </c>
      <c r="V81" s="12">
        <v>0.22134886180062363</v>
      </c>
      <c r="W81" s="9">
        <v>6.8089728433868187E-3</v>
      </c>
      <c r="X81" s="12">
        <v>2.9490424609078612</v>
      </c>
      <c r="Y81" s="12"/>
      <c r="Z81" s="66">
        <v>1.7238683292707031</v>
      </c>
      <c r="AA81" s="66">
        <v>0.95064981260626402</v>
      </c>
      <c r="AB81" s="66">
        <v>1.5376171073924423</v>
      </c>
      <c r="AC81" s="66">
        <v>6.8090755186119125</v>
      </c>
      <c r="AD81" s="66">
        <v>1.1707289231215656</v>
      </c>
      <c r="AE81" s="66">
        <v>1.2888994202457531</v>
      </c>
    </row>
    <row r="82" spans="1:31" ht="17" customHeight="1" x14ac:dyDescent="0.2">
      <c r="A82" s="119"/>
      <c r="B82" s="154"/>
      <c r="C82" s="124"/>
      <c r="D82" s="124"/>
      <c r="E82" s="134"/>
      <c r="G82" s="103">
        <v>78</v>
      </c>
      <c r="H82" s="8">
        <v>158.77000000000001</v>
      </c>
      <c r="I82" s="8">
        <v>12.429999999999978</v>
      </c>
      <c r="J82" s="8">
        <v>2.3265060161983473</v>
      </c>
      <c r="K82" s="8">
        <v>2.2457458804651336</v>
      </c>
      <c r="L82" s="8">
        <v>-27.675486876000001</v>
      </c>
      <c r="N82" s="12">
        <v>1.899210325423085</v>
      </c>
      <c r="O82" s="22">
        <v>4.7247251283725845E-2</v>
      </c>
      <c r="P82" s="12">
        <v>23.295044509301619</v>
      </c>
      <c r="Q82" s="12">
        <v>0.35257273530156596</v>
      </c>
      <c r="R82" s="9">
        <v>1.6072103662819362E-3</v>
      </c>
      <c r="S82" s="22">
        <v>8.7843379783234782E-2</v>
      </c>
      <c r="T82" s="22">
        <v>0.11274753275568203</v>
      </c>
      <c r="U82" s="22">
        <v>3.2537770757248716E-2</v>
      </c>
      <c r="V82" s="12">
        <v>0.22738879962833256</v>
      </c>
      <c r="W82" s="9">
        <v>6.3286005642898173E-3</v>
      </c>
      <c r="X82" s="12">
        <v>3.4713056906330548</v>
      </c>
      <c r="Y82" s="12"/>
      <c r="Z82" s="66">
        <v>2.8620376746428229</v>
      </c>
      <c r="AA82" s="66">
        <v>1.1356905383171052</v>
      </c>
      <c r="AB82" s="66">
        <v>1.6071764194274636</v>
      </c>
      <c r="AC82" s="66">
        <v>6.3286959957891664</v>
      </c>
      <c r="AD82" s="66">
        <v>1.052744760392208</v>
      </c>
      <c r="AE82" s="66">
        <v>1.9086904272894243</v>
      </c>
    </row>
    <row r="83" spans="1:31" ht="17" customHeight="1" x14ac:dyDescent="0.2">
      <c r="A83" s="119"/>
      <c r="B83" s="154"/>
      <c r="C83" s="124"/>
      <c r="D83" s="124"/>
      <c r="E83" s="134"/>
      <c r="G83" s="103">
        <v>79</v>
      </c>
      <c r="H83" s="8">
        <v>158.94</v>
      </c>
      <c r="I83" s="8">
        <v>12.259999999999991</v>
      </c>
      <c r="J83" s="8">
        <v>2.8741568010075564</v>
      </c>
      <c r="K83" s="8">
        <v>2.7847884969939041</v>
      </c>
      <c r="L83" s="8">
        <v>-27.140473733999997</v>
      </c>
      <c r="N83" s="12">
        <v>1.8580785537753808</v>
      </c>
      <c r="O83" s="22">
        <v>4.6787957751946968E-2</v>
      </c>
      <c r="P83" s="12">
        <v>22.38119335617306</v>
      </c>
      <c r="Q83" s="12">
        <v>0.40818793615221677</v>
      </c>
      <c r="R83" s="9">
        <v>1.61002578437363E-3</v>
      </c>
      <c r="S83" s="22">
        <v>8.5626323056420539E-2</v>
      </c>
      <c r="T83" s="22">
        <v>0.10511569128009501</v>
      </c>
      <c r="U83" s="22">
        <v>3.2057646937704853E-2</v>
      </c>
      <c r="V83" s="12">
        <v>0.22334915923908147</v>
      </c>
      <c r="W83" s="9">
        <v>6.3175560554915708E-3</v>
      </c>
      <c r="X83" s="12">
        <v>3.1093746862496796</v>
      </c>
      <c r="Y83" s="12"/>
      <c r="Z83" s="66">
        <v>1.7194775735818568</v>
      </c>
      <c r="AA83" s="66">
        <v>0.96270369223166041</v>
      </c>
      <c r="AB83" s="66">
        <v>1.6099917780530226</v>
      </c>
      <c r="AC83" s="66">
        <v>6.3176513204463527</v>
      </c>
      <c r="AD83" s="66">
        <v>1.1241807058624596</v>
      </c>
      <c r="AE83" s="66">
        <v>1.3190332876005006</v>
      </c>
    </row>
    <row r="84" spans="1:31" ht="17" customHeight="1" x14ac:dyDescent="0.2">
      <c r="A84" s="119"/>
      <c r="B84" s="154"/>
      <c r="C84" s="124"/>
      <c r="D84" s="124"/>
      <c r="E84" s="134"/>
      <c r="G84" s="103">
        <v>80</v>
      </c>
      <c r="H84" s="8">
        <v>159.13999999999999</v>
      </c>
      <c r="I84" s="8">
        <v>12.060000000000002</v>
      </c>
      <c r="J84" s="8">
        <v>2.5531822423984525</v>
      </c>
      <c r="K84" s="8">
        <v>2.4812373410234918</v>
      </c>
      <c r="L84" s="8">
        <v>-27.225524297999996</v>
      </c>
      <c r="N84" s="12">
        <v>1.8615833050535768</v>
      </c>
      <c r="O84" s="22">
        <v>4.7074591216079195E-2</v>
      </c>
      <c r="P84" s="12">
        <v>23.370863033574988</v>
      </c>
      <c r="Q84" s="12">
        <v>0.38259651710473891</v>
      </c>
      <c r="R84" s="9">
        <v>1.5159923879874537E-3</v>
      </c>
      <c r="S84" s="22">
        <v>8.2690971888351561E-2</v>
      </c>
      <c r="T84" s="22">
        <v>9.1226536650890241E-2</v>
      </c>
      <c r="U84" s="22">
        <v>3.139728906058873E-2</v>
      </c>
      <c r="V84" s="12">
        <v>0.22593909516081329</v>
      </c>
      <c r="W84" s="9">
        <v>6.2843027877106028E-3</v>
      </c>
      <c r="X84" s="12">
        <v>2.8178521760113666</v>
      </c>
      <c r="Y84" s="12"/>
      <c r="Z84" s="66">
        <v>2.1672241941735289</v>
      </c>
      <c r="AA84" s="66">
        <v>1.2385778955128484</v>
      </c>
      <c r="AB84" s="66">
        <v>1.5159603678026312</v>
      </c>
      <c r="AC84" s="66">
        <v>6.2843975512260597</v>
      </c>
      <c r="AD84" s="66">
        <v>0.89158868494219901</v>
      </c>
      <c r="AE84" s="66">
        <v>2.0134115462178346</v>
      </c>
    </row>
    <row r="85" spans="1:31" ht="17" customHeight="1" x14ac:dyDescent="0.2">
      <c r="A85" s="119"/>
      <c r="B85" s="154"/>
      <c r="C85" s="124"/>
      <c r="D85" s="124"/>
      <c r="E85" s="134"/>
      <c r="G85" s="103">
        <v>81</v>
      </c>
      <c r="H85" s="8">
        <v>159.34</v>
      </c>
      <c r="I85" s="8">
        <v>11.859999999999985</v>
      </c>
      <c r="J85" s="8">
        <v>3.897980851926496</v>
      </c>
      <c r="K85" s="8">
        <v>3.4668521309971525</v>
      </c>
      <c r="L85" s="8">
        <v>-27.784508645999999</v>
      </c>
      <c r="N85" s="12">
        <v>1.86937662262269</v>
      </c>
      <c r="O85" s="22">
        <v>4.5867449896660376E-2</v>
      </c>
      <c r="P85" s="12">
        <v>20.454570380438351</v>
      </c>
      <c r="Q85" s="12">
        <v>0.43631753469589968</v>
      </c>
      <c r="R85" s="9">
        <v>2.1890873406608647E-3</v>
      </c>
      <c r="S85" s="22">
        <v>8.6436803404979043E-2</v>
      </c>
      <c r="T85" s="22">
        <v>0.4091236859355169</v>
      </c>
      <c r="U85" s="22">
        <v>3.1481180148510396E-2</v>
      </c>
      <c r="V85" s="12">
        <v>0.22061599265519008</v>
      </c>
      <c r="W85" s="9">
        <v>1.2526598401442761E-2</v>
      </c>
      <c r="X85" s="12">
        <v>11.060308844674459</v>
      </c>
      <c r="Y85" s="12"/>
      <c r="Z85" s="66">
        <v>3.9323092322900832</v>
      </c>
      <c r="AA85" s="66">
        <v>1.0695300468727953</v>
      </c>
      <c r="AB85" s="66">
        <v>2.1890411036336896</v>
      </c>
      <c r="AC85" s="66">
        <v>12.526787295030696</v>
      </c>
      <c r="AD85" s="66">
        <v>2.9690014198897696</v>
      </c>
      <c r="AE85" s="66">
        <v>1.1480561087369305</v>
      </c>
    </row>
    <row r="86" spans="1:31" ht="17" customHeight="1" x14ac:dyDescent="0.2">
      <c r="A86" s="119"/>
      <c r="B86" s="154"/>
      <c r="C86" s="124"/>
      <c r="D86" s="124"/>
      <c r="E86" s="134"/>
      <c r="G86" s="103">
        <v>82</v>
      </c>
      <c r="H86" s="8">
        <v>159.54</v>
      </c>
      <c r="I86" s="8">
        <v>11.659999999999997</v>
      </c>
      <c r="J86" s="8">
        <v>3.2095381351456314</v>
      </c>
      <c r="K86" s="8">
        <v>3.0364059698595645</v>
      </c>
      <c r="L86" s="8">
        <v>-27.583313924999999</v>
      </c>
      <c r="N86" s="12">
        <v>1.8212135826602065</v>
      </c>
      <c r="O86" s="22">
        <v>4.4973376027623836E-2</v>
      </c>
      <c r="P86" s="12">
        <v>22.541036549689647</v>
      </c>
      <c r="Q86" s="12">
        <v>0.39520368896293434</v>
      </c>
      <c r="R86" s="9">
        <v>1.6796045585155139E-3</v>
      </c>
      <c r="S86" s="22">
        <v>8.3068851173254882E-2</v>
      </c>
      <c r="T86" s="22">
        <v>0.1810669009435118</v>
      </c>
      <c r="U86" s="22">
        <v>3.2097058147754022E-2</v>
      </c>
      <c r="V86" s="12">
        <v>0.22450480357270391</v>
      </c>
      <c r="W86" s="9">
        <v>7.6031208188742302E-3</v>
      </c>
      <c r="X86" s="12">
        <v>5.3943015473225122</v>
      </c>
      <c r="Y86" s="12"/>
      <c r="Z86" s="66">
        <v>1.9038766457162761</v>
      </c>
      <c r="AA86" s="66">
        <v>0.9390295946731062</v>
      </c>
      <c r="AB86" s="66">
        <v>1.6795690825798706</v>
      </c>
      <c r="AC86" s="66">
        <v>7.6032354693743045</v>
      </c>
      <c r="AD86" s="66">
        <v>1.3919042795515317</v>
      </c>
      <c r="AE86" s="66">
        <v>1.3405038090758989</v>
      </c>
    </row>
    <row r="87" spans="1:31" ht="17" customHeight="1" x14ac:dyDescent="0.2">
      <c r="A87" s="119"/>
      <c r="B87" s="154"/>
      <c r="C87" s="124"/>
      <c r="D87" s="124"/>
      <c r="E87" s="134"/>
      <c r="G87" s="103">
        <v>83</v>
      </c>
      <c r="H87" s="8">
        <v>159.74</v>
      </c>
      <c r="I87" s="8">
        <v>11.45999999999998</v>
      </c>
      <c r="J87" s="8">
        <v>3.2963209161397673</v>
      </c>
      <c r="K87" s="8">
        <v>3.0901268528209962</v>
      </c>
      <c r="L87" s="8">
        <v>-27.52880304</v>
      </c>
      <c r="N87" s="12">
        <v>1.8813461257627371</v>
      </c>
      <c r="O87" s="22">
        <v>4.4960519012051642E-2</v>
      </c>
      <c r="P87" s="12">
        <v>21.993741550489347</v>
      </c>
      <c r="Q87" s="12">
        <v>0.40855157841525869</v>
      </c>
      <c r="R87" s="9">
        <v>1.7553689322527741E-3</v>
      </c>
      <c r="S87" s="22">
        <v>8.7861564702584258E-2</v>
      </c>
      <c r="T87" s="22">
        <v>0.21519158524200332</v>
      </c>
      <c r="U87" s="22">
        <v>3.2553218574249941E-2</v>
      </c>
      <c r="V87" s="12">
        <v>0.23004345197242715</v>
      </c>
      <c r="W87" s="9">
        <v>8.2137536341814008E-3</v>
      </c>
      <c r="X87" s="12">
        <v>6.255278796102151</v>
      </c>
      <c r="Y87" s="12"/>
      <c r="Z87" s="66">
        <v>2.1175494855234738</v>
      </c>
      <c r="AA87" s="66">
        <v>1.2666635731715685</v>
      </c>
      <c r="AB87" s="66">
        <v>1.7553318560523343</v>
      </c>
      <c r="AC87" s="66">
        <v>8.2138774926579519</v>
      </c>
      <c r="AD87" s="66">
        <v>1.1137192439745931</v>
      </c>
      <c r="AE87" s="66">
        <v>2.2815132954656483</v>
      </c>
    </row>
    <row r="88" spans="1:31" ht="17" customHeight="1" x14ac:dyDescent="0.2">
      <c r="A88" s="119"/>
      <c r="B88" s="154"/>
      <c r="C88" s="124"/>
      <c r="D88" s="124"/>
      <c r="E88" s="134"/>
      <c r="G88" s="103">
        <v>84</v>
      </c>
      <c r="H88" s="8">
        <v>159.94</v>
      </c>
      <c r="I88" s="8">
        <v>11.259999999999991</v>
      </c>
      <c r="J88" s="8">
        <v>3.7995924899713471</v>
      </c>
      <c r="K88" s="8">
        <v>3.5157535373042585</v>
      </c>
      <c r="L88" s="8">
        <v>-27.263186363999999</v>
      </c>
      <c r="N88" s="12">
        <v>1.9116843005741955</v>
      </c>
      <c r="O88" s="22">
        <v>4.7267926004201419E-2</v>
      </c>
      <c r="P88" s="12">
        <v>21.629740409916895</v>
      </c>
      <c r="Q88" s="12">
        <v>0.40863576496487675</v>
      </c>
      <c r="R88" s="9">
        <v>1.9013038303605471E-3</v>
      </c>
      <c r="S88" s="22">
        <v>9.039846047132491E-2</v>
      </c>
      <c r="T88" s="22">
        <v>0.26131323060027278</v>
      </c>
      <c r="U88" s="22">
        <v>3.3162840015948707E-2</v>
      </c>
      <c r="V88" s="12">
        <v>0.22555000979635309</v>
      </c>
      <c r="W88" s="9">
        <v>6.7994268440762185E-3</v>
      </c>
      <c r="X88" s="12">
        <v>7.470247228255503</v>
      </c>
      <c r="Y88" s="12"/>
      <c r="Z88" s="66">
        <v>1.9216717214958483</v>
      </c>
      <c r="AA88" s="66">
        <v>0.98288963158016363</v>
      </c>
      <c r="AB88" s="66">
        <v>1.9012636717815636</v>
      </c>
      <c r="AC88" s="66">
        <v>6.7995293753533694</v>
      </c>
      <c r="AD88" s="66">
        <v>1.3986422961621405</v>
      </c>
      <c r="AE88" s="66">
        <v>1.601804335624716</v>
      </c>
    </row>
    <row r="89" spans="1:31" ht="17" customHeight="1" x14ac:dyDescent="0.2">
      <c r="A89" s="119"/>
      <c r="B89" s="154"/>
      <c r="C89" s="124"/>
      <c r="D89" s="124"/>
      <c r="E89" s="134"/>
      <c r="G89" s="21">
        <v>85</v>
      </c>
      <c r="H89" s="19">
        <v>160.07</v>
      </c>
      <c r="I89" s="19">
        <v>11.129999999999995</v>
      </c>
      <c r="J89" s="19">
        <v>3.475973166666666</v>
      </c>
      <c r="K89" s="19">
        <v>3.2171306789394585</v>
      </c>
      <c r="L89" s="19">
        <v>-27.089966495999999</v>
      </c>
      <c r="M89" s="19"/>
      <c r="N89" s="19">
        <v>1.8138993451090351</v>
      </c>
      <c r="O89" s="79">
        <v>4.5522693872975771E-2</v>
      </c>
      <c r="P89" s="19">
        <v>22.364806882753651</v>
      </c>
      <c r="Q89" s="19">
        <v>0.64053036254494788</v>
      </c>
      <c r="R89" s="20">
        <v>1.8476347039112313E-3</v>
      </c>
      <c r="S89" s="79">
        <v>8.3634499537284676E-2</v>
      </c>
      <c r="T89" s="79">
        <v>0.2519252677900965</v>
      </c>
      <c r="U89" s="79">
        <v>3.2474275199208667E-2</v>
      </c>
      <c r="V89" s="19">
        <v>0.21716131285388943</v>
      </c>
      <c r="W89" s="20">
        <v>7.7129906944183296E-3</v>
      </c>
      <c r="X89" s="19">
        <v>7.4466192722491122</v>
      </c>
      <c r="Y89" s="19"/>
      <c r="Z89" s="89">
        <v>1.7467498947667601</v>
      </c>
      <c r="AA89" s="89">
        <v>0.92986346523680075</v>
      </c>
      <c r="AB89" s="89">
        <v>1.8475956789100692</v>
      </c>
      <c r="AC89" s="89">
        <v>7.713107001690207</v>
      </c>
      <c r="AD89" s="89">
        <v>1.183488447288741</v>
      </c>
      <c r="AE89" s="89">
        <v>1.4157398928284328</v>
      </c>
    </row>
    <row r="90" spans="1:31" ht="17" customHeight="1" x14ac:dyDescent="0.2">
      <c r="A90" s="119"/>
      <c r="B90" s="154"/>
      <c r="C90" s="124"/>
      <c r="D90" s="124"/>
      <c r="E90" s="134"/>
      <c r="G90" s="103">
        <v>86</v>
      </c>
      <c r="H90" s="8">
        <v>160.27000000000001</v>
      </c>
      <c r="I90" s="8">
        <v>10.929999999999978</v>
      </c>
      <c r="J90" s="8">
        <v>3.0180697897986577</v>
      </c>
      <c r="K90" s="8">
        <v>2.889286023258784</v>
      </c>
      <c r="L90" s="8">
        <v>-27.305803964999999</v>
      </c>
      <c r="N90" s="12">
        <v>1.895349805087881</v>
      </c>
      <c r="O90" s="22">
        <v>4.8425479024747545E-2</v>
      </c>
      <c r="P90" s="12">
        <v>22.471414827646175</v>
      </c>
      <c r="Q90" s="12">
        <v>0.41783177774208791</v>
      </c>
      <c r="R90" s="9">
        <v>1.6689717631927223E-3</v>
      </c>
      <c r="S90" s="22">
        <v>8.4106748845226162E-2</v>
      </c>
      <c r="T90" s="22">
        <v>0.14367432284932607</v>
      </c>
      <c r="U90" s="22">
        <v>3.2082044002056158E-2</v>
      </c>
      <c r="V90" s="12">
        <v>0.22922392404856887</v>
      </c>
      <c r="W90" s="9">
        <v>7.6803819025989314E-3</v>
      </c>
      <c r="X90" s="12">
        <v>4.2670904090811366</v>
      </c>
      <c r="Y90" s="12"/>
      <c r="Z90" s="66">
        <v>2.041571808608849</v>
      </c>
      <c r="AA90" s="66">
        <v>1.0033513014036053</v>
      </c>
      <c r="AB90" s="66">
        <v>1.6689365118387287</v>
      </c>
      <c r="AC90" s="66">
        <v>7.680497718149792</v>
      </c>
      <c r="AD90" s="66">
        <v>0.95066829846640066</v>
      </c>
      <c r="AE90" s="66">
        <v>1.6414576626069273</v>
      </c>
    </row>
    <row r="91" spans="1:31" ht="17" customHeight="1" x14ac:dyDescent="0.2">
      <c r="A91" s="119"/>
      <c r="B91" s="154"/>
      <c r="C91" s="124"/>
      <c r="D91" s="124"/>
      <c r="E91" s="134"/>
      <c r="G91" s="106">
        <v>87</v>
      </c>
      <c r="H91" s="2">
        <v>160.47</v>
      </c>
      <c r="I91" s="2">
        <v>10.72999999999999</v>
      </c>
      <c r="J91" s="2">
        <v>4.2045477706231447</v>
      </c>
      <c r="K91" s="2">
        <v>3.8953224432013402</v>
      </c>
      <c r="L91" s="2">
        <v>-27.416807948999999</v>
      </c>
      <c r="M91" s="2"/>
      <c r="N91" s="12">
        <v>1.8724776848323379</v>
      </c>
      <c r="O91" s="22">
        <v>4.6734434387465731E-2</v>
      </c>
      <c r="P91" s="12">
        <v>21.327291168911529</v>
      </c>
      <c r="Q91" s="12">
        <v>0.48462509434525558</v>
      </c>
      <c r="R91" s="9">
        <v>1.917279199018041E-3</v>
      </c>
      <c r="S91" s="22">
        <v>8.3680835040764553E-2</v>
      </c>
      <c r="T91" s="22">
        <v>0.26091425064138224</v>
      </c>
      <c r="U91" s="22">
        <v>3.1171321408429455E-2</v>
      </c>
      <c r="V91" s="12">
        <v>0.22080698818612832</v>
      </c>
      <c r="W91" s="9">
        <v>7.5098026432763093E-3</v>
      </c>
      <c r="X91" s="12">
        <v>7.3545442766125468</v>
      </c>
      <c r="Y91" s="12"/>
      <c r="Z91" s="66">
        <v>3.0338303636879043</v>
      </c>
      <c r="AA91" s="66">
        <v>1.1228596100236545</v>
      </c>
      <c r="AB91" s="66">
        <v>1.9172387030137108</v>
      </c>
      <c r="AC91" s="66">
        <v>7.5099158865942881</v>
      </c>
      <c r="AD91" s="66">
        <v>2.6900638219606341</v>
      </c>
      <c r="AE91" s="66">
        <v>1.1611460432627196</v>
      </c>
    </row>
    <row r="92" spans="1:31" ht="17" customHeight="1" x14ac:dyDescent="0.2">
      <c r="A92" s="119"/>
      <c r="B92" s="154"/>
      <c r="C92" s="124"/>
      <c r="D92" s="124"/>
      <c r="E92" s="134"/>
      <c r="G92" s="103">
        <v>88</v>
      </c>
      <c r="H92" s="8">
        <v>160.66999999999999</v>
      </c>
      <c r="I92" s="8">
        <v>10.530000000000001</v>
      </c>
      <c r="J92" s="8">
        <v>3.4774286511891273</v>
      </c>
      <c r="K92" s="8">
        <v>3.2401698166071329</v>
      </c>
      <c r="L92" s="8">
        <v>-27.593224995</v>
      </c>
      <c r="N92" s="12">
        <v>1.870303831830979</v>
      </c>
      <c r="O92" s="22">
        <v>4.6658809974666073E-2</v>
      </c>
      <c r="P92" s="12">
        <v>21.630586650959877</v>
      </c>
      <c r="Q92" s="12">
        <v>0.41788083802956294</v>
      </c>
      <c r="R92" s="9">
        <v>1.7085344177465379E-3</v>
      </c>
      <c r="S92" s="22">
        <v>8.1067461145127626E-2</v>
      </c>
      <c r="T92" s="22">
        <v>0.23865668170007548</v>
      </c>
      <c r="U92" s="22">
        <v>3.0777411560610909E-2</v>
      </c>
      <c r="V92" s="12">
        <v>0.21975024108115326</v>
      </c>
      <c r="W92" s="9">
        <v>7.3951685384614956E-3</v>
      </c>
      <c r="X92" s="12">
        <v>6.822823942077493</v>
      </c>
      <c r="Y92" s="12"/>
      <c r="Z92" s="66">
        <v>3.0322149929614777</v>
      </c>
      <c r="AA92" s="66">
        <v>1.1138538145247328</v>
      </c>
      <c r="AB92" s="66">
        <v>1.7084983307659798</v>
      </c>
      <c r="AC92" s="66">
        <v>7.3952800531659548</v>
      </c>
      <c r="AD92" s="66">
        <v>2.6606280473208708</v>
      </c>
      <c r="AE92" s="66">
        <v>1.1041501286438997</v>
      </c>
    </row>
    <row r="93" spans="1:31" ht="17" customHeight="1" x14ac:dyDescent="0.2">
      <c r="A93" s="119"/>
      <c r="B93" s="154"/>
      <c r="C93" s="124"/>
      <c r="D93" s="124"/>
      <c r="E93" s="134"/>
      <c r="G93" s="103">
        <v>89</v>
      </c>
      <c r="H93" s="8">
        <v>160.87</v>
      </c>
      <c r="I93" s="8">
        <v>10.329999999999984</v>
      </c>
      <c r="J93" s="8">
        <v>3.3448320324786325</v>
      </c>
      <c r="K93" s="8">
        <v>3.1827589065492434</v>
      </c>
      <c r="L93" s="8">
        <v>-27.549616286999999</v>
      </c>
      <c r="N93" s="12">
        <v>1.8896117724253572</v>
      </c>
      <c r="O93" s="22">
        <v>4.6602612158960652E-2</v>
      </c>
      <c r="P93" s="12">
        <v>21.577943657924902</v>
      </c>
      <c r="Q93" s="12">
        <v>0.46306906809399839</v>
      </c>
      <c r="R93" s="9">
        <v>1.7600648354015613E-3</v>
      </c>
      <c r="S93" s="22">
        <v>8.459019483500492E-2</v>
      </c>
      <c r="T93" s="22">
        <v>0.16990430043425275</v>
      </c>
      <c r="U93" s="22">
        <v>3.2785450534400351E-2</v>
      </c>
      <c r="V93" s="12">
        <v>0.22758347392936495</v>
      </c>
      <c r="W93" s="9">
        <v>7.1646210492709314E-3</v>
      </c>
      <c r="X93" s="12">
        <v>4.8454787671142769</v>
      </c>
      <c r="Y93" s="12"/>
      <c r="Z93" s="66">
        <v>1.7655602763711313</v>
      </c>
      <c r="AA93" s="66">
        <v>0.97139207661181981</v>
      </c>
      <c r="AB93" s="66">
        <v>1.7600276600161342</v>
      </c>
      <c r="AC93" s="66">
        <v>7.1647290874575829</v>
      </c>
      <c r="AD93" s="66">
        <v>1.2288489505328504</v>
      </c>
      <c r="AE93" s="66">
        <v>1.4551736899866541</v>
      </c>
    </row>
    <row r="94" spans="1:31" ht="17" customHeight="1" x14ac:dyDescent="0.2">
      <c r="A94" s="119"/>
      <c r="B94" s="154"/>
      <c r="C94" s="124"/>
      <c r="D94" s="124"/>
      <c r="E94" s="134"/>
      <c r="G94" s="103">
        <v>90</v>
      </c>
      <c r="H94" s="8">
        <v>161</v>
      </c>
      <c r="I94" s="8">
        <v>10.199999999999989</v>
      </c>
      <c r="J94" s="8">
        <v>3.7069922094972063</v>
      </c>
      <c r="K94" s="8">
        <v>3.5394908806295486</v>
      </c>
      <c r="L94" s="8">
        <v>-27.516802173999999</v>
      </c>
      <c r="N94" s="12">
        <v>1.9003653773635913</v>
      </c>
      <c r="O94" s="22">
        <v>4.8356163296430339E-2</v>
      </c>
      <c r="P94" s="12">
        <v>20.059034700759021</v>
      </c>
      <c r="Q94" s="12">
        <v>0.4956810449028346</v>
      </c>
      <c r="R94" s="9">
        <v>1.8146073782017551E-3</v>
      </c>
      <c r="S94" s="22">
        <v>8.7877440870316195E-2</v>
      </c>
      <c r="T94" s="22">
        <v>0.170437158537071</v>
      </c>
      <c r="U94" s="22">
        <v>3.2309453161912458E-2</v>
      </c>
      <c r="V94" s="12">
        <v>0.22843138989283501</v>
      </c>
      <c r="W94" s="9">
        <v>8.3071072970736636E-3</v>
      </c>
      <c r="X94" s="12">
        <v>4.5185238975826243</v>
      </c>
      <c r="Y94" s="12"/>
      <c r="Z94" s="66">
        <v>3.2811064994076471</v>
      </c>
      <c r="AA94" s="66">
        <v>1.0902605258655305</v>
      </c>
      <c r="AB94" s="66">
        <v>1.8145690507905554</v>
      </c>
      <c r="AC94" s="66">
        <v>8.3072325632674389</v>
      </c>
      <c r="AD94" s="66">
        <v>2.5260144904986181</v>
      </c>
      <c r="AE94" s="66">
        <v>1.3720734528375891</v>
      </c>
    </row>
    <row r="95" spans="1:31" ht="17" customHeight="1" x14ac:dyDescent="0.2">
      <c r="A95" s="119"/>
      <c r="B95" s="154"/>
      <c r="C95" s="124"/>
      <c r="D95" s="124"/>
      <c r="E95" s="134"/>
      <c r="G95" s="103">
        <v>91</v>
      </c>
      <c r="H95" s="8">
        <v>161.19999999999999</v>
      </c>
      <c r="I95" s="8">
        <v>10</v>
      </c>
      <c r="J95" s="71">
        <v>3.6268672486879971</v>
      </c>
      <c r="K95" s="71">
        <v>3.4555696626772834</v>
      </c>
      <c r="L95" s="71">
        <v>-27.346385560999998</v>
      </c>
      <c r="N95" s="12">
        <v>1.916864205938295</v>
      </c>
      <c r="O95" s="22">
        <v>4.8529935383117041E-2</v>
      </c>
      <c r="P95" s="12">
        <v>21.704636286539593</v>
      </c>
      <c r="Q95" s="12">
        <v>0.42075657099949826</v>
      </c>
      <c r="R95" s="9">
        <v>1.7136864083462466E-3</v>
      </c>
      <c r="S95" s="22">
        <v>8.4938398191604564E-2</v>
      </c>
      <c r="T95" s="22">
        <v>0.17747513499799769</v>
      </c>
      <c r="U95" s="22">
        <v>3.2604901982438261E-2</v>
      </c>
      <c r="V95" s="12">
        <v>0.22455038761428497</v>
      </c>
      <c r="W95" s="9">
        <v>7.4687385480046659E-3</v>
      </c>
      <c r="X95" s="12">
        <v>5.0911078407117101</v>
      </c>
      <c r="Y95" s="12"/>
      <c r="Z95" s="66">
        <v>1.7346452055282602</v>
      </c>
      <c r="AA95" s="66">
        <v>0.9861092963352549</v>
      </c>
      <c r="AB95" s="66">
        <v>1.7136502125474038</v>
      </c>
      <c r="AC95" s="66">
        <v>7.4688511721007274</v>
      </c>
      <c r="AD95" s="66">
        <v>0.90390607168545412</v>
      </c>
      <c r="AE95" s="66">
        <v>1.8195593739652145</v>
      </c>
    </row>
    <row r="96" spans="1:31" ht="17" customHeight="1" x14ac:dyDescent="0.2">
      <c r="A96" s="119"/>
      <c r="B96" s="154"/>
      <c r="C96" s="124"/>
      <c r="D96" s="124"/>
      <c r="E96" s="134"/>
      <c r="G96" s="103">
        <v>92</v>
      </c>
      <c r="H96" s="8">
        <v>161.4</v>
      </c>
      <c r="I96" s="8">
        <v>9.7999999999999829</v>
      </c>
      <c r="J96" s="8">
        <v>3.5467422878787875</v>
      </c>
      <c r="K96" s="8">
        <v>3.3716484447250181</v>
      </c>
      <c r="L96" s="8">
        <v>-27.175968947999998</v>
      </c>
      <c r="N96" s="12">
        <v>1.9331315596785419</v>
      </c>
      <c r="O96" s="22">
        <v>4.942127299446885E-2</v>
      </c>
      <c r="P96" s="12">
        <v>21.628938076239269</v>
      </c>
      <c r="Q96" s="12">
        <v>0.4523886152080544</v>
      </c>
      <c r="R96" s="9">
        <v>1.6782368243647519E-3</v>
      </c>
      <c r="S96" s="22">
        <v>8.2901275164434129E-2</v>
      </c>
      <c r="T96" s="22">
        <v>0.1726965955631532</v>
      </c>
      <c r="U96" s="22">
        <v>3.1647233219625592E-2</v>
      </c>
      <c r="V96" s="12">
        <v>0.22967599486606477</v>
      </c>
      <c r="W96" s="9">
        <v>7.1741908759153364E-3</v>
      </c>
      <c r="X96" s="12">
        <v>4.9367512196238179</v>
      </c>
      <c r="Y96" s="12"/>
      <c r="Z96" s="66">
        <v>3.4821451251721518</v>
      </c>
      <c r="AA96" s="66">
        <v>1.1416239847438359</v>
      </c>
      <c r="AB96" s="66">
        <v>1.6782013773178421</v>
      </c>
      <c r="AC96" s="66">
        <v>7.1742990584092308</v>
      </c>
      <c r="AD96" s="66">
        <v>2.86307729844324</v>
      </c>
      <c r="AE96" s="66">
        <v>1.2892723253045912</v>
      </c>
    </row>
    <row r="97" spans="1:31" ht="17" customHeight="1" x14ac:dyDescent="0.2">
      <c r="A97" s="119"/>
      <c r="B97" s="154"/>
      <c r="C97" s="124"/>
      <c r="D97" s="124"/>
      <c r="E97" s="134"/>
      <c r="G97" s="103">
        <v>93</v>
      </c>
      <c r="H97" s="8">
        <v>161.58000000000001</v>
      </c>
      <c r="I97" s="8">
        <v>9.6199999999999761</v>
      </c>
      <c r="J97" s="8">
        <v>3.9438347846153841</v>
      </c>
      <c r="K97" s="8">
        <v>3.6414480916299365</v>
      </c>
      <c r="L97" s="8">
        <v>-27.303879504000001</v>
      </c>
      <c r="N97" s="12">
        <v>1.882146785775092</v>
      </c>
      <c r="O97" s="22">
        <v>4.7010773958497037E-2</v>
      </c>
      <c r="P97" s="12">
        <v>20.889221987741291</v>
      </c>
      <c r="Q97" s="12">
        <v>0.61581528134180086</v>
      </c>
      <c r="R97" s="9">
        <v>1.88722248517836E-3</v>
      </c>
      <c r="S97" s="22">
        <v>8.3435915359274332E-2</v>
      </c>
      <c r="T97" s="22">
        <v>0.27771505812563246</v>
      </c>
      <c r="U97" s="22">
        <v>3.1801565101316966E-2</v>
      </c>
      <c r="V97" s="12">
        <v>0.2186898249842758</v>
      </c>
      <c r="W97" s="9">
        <v>8.3826866027293719E-3</v>
      </c>
      <c r="X97" s="12">
        <v>7.6673265869309848</v>
      </c>
      <c r="Y97" s="12"/>
      <c r="Z97" s="66">
        <v>3.3956172607768242</v>
      </c>
      <c r="AA97" s="66">
        <v>1.1035149946434835</v>
      </c>
      <c r="AB97" s="66">
        <v>1.8871826240199165</v>
      </c>
      <c r="AC97" s="66">
        <v>8.3828130086137307</v>
      </c>
      <c r="AD97" s="66">
        <v>3.3691806506585471</v>
      </c>
      <c r="AE97" s="66">
        <v>1.2294125320101754</v>
      </c>
    </row>
    <row r="98" spans="1:31" ht="17" customHeight="1" x14ac:dyDescent="0.2">
      <c r="A98" s="119"/>
      <c r="B98" s="154"/>
      <c r="C98" s="124"/>
      <c r="D98" s="124"/>
      <c r="E98" s="134"/>
      <c r="G98" s="103">
        <v>94</v>
      </c>
      <c r="H98" s="8">
        <v>161.78</v>
      </c>
      <c r="I98" s="8">
        <v>9.4199999999999875</v>
      </c>
      <c r="J98" s="8">
        <v>4.0633375208412996</v>
      </c>
      <c r="K98" s="8">
        <v>3.7528769099634798</v>
      </c>
      <c r="L98" s="8">
        <v>-27.625931525999999</v>
      </c>
      <c r="N98" s="12">
        <v>1.8948190079451497</v>
      </c>
      <c r="O98" s="22">
        <v>4.6709956065970254E-2</v>
      </c>
      <c r="P98" s="12">
        <v>20.84633988707682</v>
      </c>
      <c r="Q98" s="12">
        <v>0.53335108560632516</v>
      </c>
      <c r="R98" s="9">
        <v>1.8357559411858997E-3</v>
      </c>
      <c r="S98" s="22">
        <v>8.3837904095903609E-2</v>
      </c>
      <c r="T98" s="22">
        <v>0.27731382822889444</v>
      </c>
      <c r="U98" s="22">
        <v>3.1777584111326217E-2</v>
      </c>
      <c r="V98" s="12">
        <v>0.21854963854897158</v>
      </c>
      <c r="W98" s="9">
        <v>1.0313774548423566E-2</v>
      </c>
      <c r="X98" s="12">
        <v>7.6405321803919479</v>
      </c>
      <c r="Y98" s="12"/>
      <c r="Z98" s="66">
        <v>3.3406516983290562</v>
      </c>
      <c r="AA98" s="66">
        <v>1.0440970869993225</v>
      </c>
      <c r="AB98" s="66">
        <v>1.8357171670832122</v>
      </c>
      <c r="AC98" s="66">
        <v>10.31393007395549</v>
      </c>
      <c r="AD98" s="66">
        <v>2.6971500727787183</v>
      </c>
      <c r="AE98" s="66">
        <v>1.1936193425825647</v>
      </c>
    </row>
    <row r="99" spans="1:31" ht="17" customHeight="1" x14ac:dyDescent="0.2">
      <c r="A99" s="119"/>
      <c r="B99" s="154"/>
      <c r="C99" s="124"/>
      <c r="D99" s="124"/>
      <c r="E99" s="134"/>
      <c r="G99" s="103">
        <v>95</v>
      </c>
      <c r="H99" s="8">
        <v>161.97999999999999</v>
      </c>
      <c r="I99" s="8">
        <v>9.2199999999999989</v>
      </c>
      <c r="J99" s="8">
        <v>3.7658502089371977</v>
      </c>
      <c r="K99" s="8">
        <v>3.524500391875423</v>
      </c>
      <c r="L99" s="8">
        <v>-27.754775435999999</v>
      </c>
      <c r="N99" s="12">
        <v>1.896711782879795</v>
      </c>
      <c r="O99" s="22">
        <v>4.6321758426919636E-2</v>
      </c>
      <c r="P99" s="12">
        <v>21.397814004647557</v>
      </c>
      <c r="Q99" s="12">
        <v>0.43895631441362082</v>
      </c>
      <c r="R99" s="9">
        <v>1.8033527489446479E-3</v>
      </c>
      <c r="S99" s="22">
        <v>8.5319373119572481E-2</v>
      </c>
      <c r="T99" s="22">
        <v>0.2266168798207488</v>
      </c>
      <c r="U99" s="22">
        <v>3.2117988743689381E-2</v>
      </c>
      <c r="V99" s="12">
        <v>0.21949541573920334</v>
      </c>
      <c r="W99" s="9">
        <v>9.0415518982070297E-3</v>
      </c>
      <c r="X99" s="12">
        <v>6.4089064532890383</v>
      </c>
      <c r="Y99" s="12"/>
      <c r="Z99" s="66">
        <v>3.4439866095910858</v>
      </c>
      <c r="AA99" s="66">
        <v>1.040577847044948</v>
      </c>
      <c r="AB99" s="66">
        <v>1.8033146592492255</v>
      </c>
      <c r="AC99" s="66">
        <v>9.0416882393847224</v>
      </c>
      <c r="AD99" s="66">
        <v>2.3148575386577823</v>
      </c>
      <c r="AE99" s="66">
        <v>1.1936800990439445</v>
      </c>
    </row>
    <row r="100" spans="1:31" ht="17" customHeight="1" x14ac:dyDescent="0.2">
      <c r="A100" s="119"/>
      <c r="B100" s="154"/>
      <c r="C100" s="124"/>
      <c r="D100" s="124"/>
      <c r="E100" s="134"/>
      <c r="G100" s="103">
        <v>96</v>
      </c>
      <c r="H100" s="8">
        <v>162.18</v>
      </c>
      <c r="I100" s="8">
        <v>9.0199999999999818</v>
      </c>
      <c r="J100" s="8">
        <v>3.4977346361702124</v>
      </c>
      <c r="K100" s="8">
        <v>3.2945292802240727</v>
      </c>
      <c r="L100" s="8">
        <v>-27.588269459999999</v>
      </c>
      <c r="N100" s="12">
        <v>1.9008678368156164</v>
      </c>
      <c r="O100" s="22">
        <v>4.766066042008802E-2</v>
      </c>
      <c r="P100" s="12">
        <v>21.63566982002834</v>
      </c>
      <c r="Q100" s="12">
        <v>0.51199285290675478</v>
      </c>
      <c r="R100" s="9">
        <v>1.8501401395004027E-3</v>
      </c>
      <c r="S100" s="22">
        <v>8.9219245944464565E-2</v>
      </c>
      <c r="T100" s="22">
        <v>0.20316817488324398</v>
      </c>
      <c r="U100" s="22">
        <v>3.2170486945491975E-2</v>
      </c>
      <c r="V100" s="12">
        <v>0.22623744871208651</v>
      </c>
      <c r="W100" s="9">
        <v>8.7690232158537905E-3</v>
      </c>
      <c r="X100" s="12">
        <v>5.8096275756538365</v>
      </c>
      <c r="Y100" s="12"/>
      <c r="Z100" s="66">
        <v>3.9596598238533005</v>
      </c>
      <c r="AA100" s="66">
        <v>1.0800263010403197</v>
      </c>
      <c r="AB100" s="66">
        <v>1.8501010615804319</v>
      </c>
      <c r="AC100" s="66">
        <v>8.769155447462472</v>
      </c>
      <c r="AD100" s="66">
        <v>2.2893037724906429</v>
      </c>
      <c r="AE100" s="66">
        <v>1.2391046595929678</v>
      </c>
    </row>
    <row r="101" spans="1:31" ht="17" customHeight="1" x14ac:dyDescent="0.2">
      <c r="A101" s="119"/>
      <c r="B101" s="154"/>
      <c r="C101" s="124"/>
      <c r="D101" s="124"/>
      <c r="E101" s="134"/>
      <c r="G101" s="103">
        <v>97</v>
      </c>
      <c r="H101" s="8">
        <v>162.38</v>
      </c>
      <c r="I101" s="8">
        <v>8.8199999999999932</v>
      </c>
      <c r="J101" s="8">
        <v>3.7204430311444643</v>
      </c>
      <c r="K101" s="8">
        <v>3.5290607088704635</v>
      </c>
      <c r="L101" s="8">
        <v>-27.492132081000001</v>
      </c>
      <c r="N101" s="12">
        <v>1.8938553034206715</v>
      </c>
      <c r="O101" s="22">
        <v>4.8081482100375716E-2</v>
      </c>
      <c r="P101" s="12">
        <v>21.243368920497872</v>
      </c>
      <c r="Q101" s="12">
        <v>0.54767949901488866</v>
      </c>
      <c r="R101" s="9">
        <v>1.8236187074151954E-3</v>
      </c>
      <c r="S101" s="22">
        <v>8.8062513910692905E-2</v>
      </c>
      <c r="T101" s="22">
        <v>0.18321520012954989</v>
      </c>
      <c r="U101" s="22">
        <v>3.1849663592648694E-2</v>
      </c>
      <c r="V101" s="12">
        <v>0.23070575779409283</v>
      </c>
      <c r="W101" s="9">
        <v>1.0497145364385792E-2</v>
      </c>
      <c r="X101" s="12">
        <v>5.1440734523256211</v>
      </c>
      <c r="Y101" s="12"/>
      <c r="Z101" s="66">
        <v>3.2199069669787455</v>
      </c>
      <c r="AA101" s="66">
        <v>1.0570069471759331</v>
      </c>
      <c r="AB101" s="66">
        <v>1.8235801896703048</v>
      </c>
      <c r="AC101" s="66">
        <v>10.497303655039598</v>
      </c>
      <c r="AD101" s="66">
        <v>2.3062349005714853</v>
      </c>
      <c r="AE101" s="66">
        <v>1.2514913026783037</v>
      </c>
    </row>
    <row r="102" spans="1:31" ht="17" customHeight="1" x14ac:dyDescent="0.2">
      <c r="A102" s="119"/>
      <c r="B102" s="154"/>
      <c r="C102" s="124"/>
      <c r="D102" s="124"/>
      <c r="E102" s="134"/>
      <c r="G102" s="103">
        <v>98</v>
      </c>
      <c r="H102" s="8">
        <v>162.58000000000001</v>
      </c>
      <c r="I102" s="8">
        <v>8.6199999999999761</v>
      </c>
      <c r="J102" s="8">
        <v>3.902477197327852</v>
      </c>
      <c r="K102" s="8">
        <v>3.4253546964264654</v>
      </c>
      <c r="L102" s="8">
        <v>-27.670531341</v>
      </c>
      <c r="N102" s="12">
        <v>1.9184305467900915</v>
      </c>
      <c r="O102" s="22">
        <v>4.6167115876714494E-2</v>
      </c>
      <c r="P102" s="12">
        <v>19.203224361791346</v>
      </c>
      <c r="Q102" s="12">
        <v>0.5680736208188043</v>
      </c>
      <c r="R102" s="9">
        <v>2.2341848189715479E-3</v>
      </c>
      <c r="S102" s="22">
        <v>9.2244423103812992E-2</v>
      </c>
      <c r="T102" s="22">
        <v>0.48171824936024821</v>
      </c>
      <c r="U102" s="22">
        <v>3.2807334857017804E-2</v>
      </c>
      <c r="V102" s="12">
        <v>0.22713275751325321</v>
      </c>
      <c r="W102" s="9">
        <v>1.1167739069895511E-2</v>
      </c>
      <c r="X102" s="12">
        <v>12.22614449171124</v>
      </c>
      <c r="Y102" s="12"/>
      <c r="Z102" s="66">
        <v>4.0795625247064269</v>
      </c>
      <c r="AA102" s="66">
        <v>1.0735491034189348</v>
      </c>
      <c r="AB102" s="66">
        <v>2.2341376294134756</v>
      </c>
      <c r="AC102" s="66">
        <v>11.16790747270004</v>
      </c>
      <c r="AD102" s="66">
        <v>3.271915853138331</v>
      </c>
      <c r="AE102" s="66">
        <v>1.1575175804645859</v>
      </c>
    </row>
    <row r="103" spans="1:31" ht="17" customHeight="1" x14ac:dyDescent="0.2">
      <c r="A103" s="119"/>
      <c r="B103" s="154"/>
      <c r="C103" s="124"/>
      <c r="D103" s="124"/>
      <c r="E103" s="134"/>
      <c r="G103" s="103">
        <v>99</v>
      </c>
      <c r="H103" s="8">
        <v>162.72</v>
      </c>
      <c r="I103" s="8">
        <v>8.4799999999999898</v>
      </c>
      <c r="J103" s="8">
        <v>3.5779511694915258</v>
      </c>
      <c r="K103" s="8">
        <v>3.250254684316094</v>
      </c>
      <c r="L103" s="8">
        <v>-27.653468818</v>
      </c>
      <c r="N103" s="12">
        <v>1.9268094440353829</v>
      </c>
      <c r="O103" s="22">
        <v>4.7185026429916364E-2</v>
      </c>
      <c r="P103" s="12">
        <v>21.044981154584196</v>
      </c>
      <c r="Q103" s="12">
        <v>0.45145791349682313</v>
      </c>
      <c r="R103" s="9">
        <v>1.8415818719447227E-3</v>
      </c>
      <c r="S103" s="22">
        <v>8.2030640447200848E-2</v>
      </c>
      <c r="T103" s="22">
        <v>0.32928091827080608</v>
      </c>
      <c r="U103" s="22">
        <v>3.3268580153374652E-2</v>
      </c>
      <c r="V103" s="12">
        <v>0.22577731111023272</v>
      </c>
      <c r="W103" s="9">
        <v>9.3921651159603031E-3</v>
      </c>
      <c r="X103" s="12">
        <v>9.1587746632663425</v>
      </c>
      <c r="Y103" s="12"/>
      <c r="Z103" s="66">
        <v>3.7325810959086159</v>
      </c>
      <c r="AA103" s="66">
        <v>1.038072701375502</v>
      </c>
      <c r="AB103" s="66">
        <v>1.8415429747890555</v>
      </c>
      <c r="AC103" s="66">
        <v>9.3923067441749506</v>
      </c>
      <c r="AD103" s="66">
        <v>2.5537911053501898</v>
      </c>
      <c r="AE103" s="66">
        <v>1.2005068309672358</v>
      </c>
    </row>
    <row r="104" spans="1:31" ht="17" customHeight="1" x14ac:dyDescent="0.2">
      <c r="A104" s="119"/>
      <c r="B104" s="154"/>
      <c r="C104" s="124"/>
      <c r="D104" s="124"/>
      <c r="E104" s="134"/>
      <c r="G104" s="103">
        <v>100</v>
      </c>
      <c r="H104" s="8">
        <v>162.91999999999999</v>
      </c>
      <c r="I104" s="8">
        <v>8.2800000000000011</v>
      </c>
      <c r="J104" s="8">
        <v>3.5089302255528256</v>
      </c>
      <c r="K104" s="8">
        <v>3.2528877483639551</v>
      </c>
      <c r="L104" s="8">
        <v>-27.739908831000001</v>
      </c>
      <c r="N104" s="12">
        <v>1.9378190833474651</v>
      </c>
      <c r="O104" s="22">
        <v>4.7052978786787124E-2</v>
      </c>
      <c r="P104" s="12">
        <v>20.108801805373901</v>
      </c>
      <c r="Q104" s="12">
        <v>0.50459036239307853</v>
      </c>
      <c r="R104" s="9">
        <v>1.8360129687941802E-3</v>
      </c>
      <c r="S104" s="22">
        <v>8.4482718138683674E-2</v>
      </c>
      <c r="T104" s="22">
        <v>0.27455466390578298</v>
      </c>
      <c r="U104" s="22">
        <v>3.316715155851388E-2</v>
      </c>
      <c r="V104" s="12">
        <v>0.22924339541130681</v>
      </c>
      <c r="W104" s="9">
        <v>9.2818038749776094E-3</v>
      </c>
      <c r="X104" s="12">
        <v>7.2968814063132754</v>
      </c>
      <c r="Y104" s="12"/>
      <c r="Z104" s="66">
        <v>3.3788103157511942</v>
      </c>
      <c r="AA104" s="66">
        <v>1.0096658847350908</v>
      </c>
      <c r="AB104" s="66">
        <v>1.835974189262658</v>
      </c>
      <c r="AC104" s="66">
        <v>9.2819438390109621</v>
      </c>
      <c r="AD104" s="66">
        <v>2.0221936446999513</v>
      </c>
      <c r="AE104" s="66">
        <v>1.218235115283576</v>
      </c>
    </row>
    <row r="105" spans="1:31" ht="17" customHeight="1" x14ac:dyDescent="0.2">
      <c r="A105" s="119"/>
      <c r="B105" s="154"/>
      <c r="C105" s="124"/>
      <c r="D105" s="124"/>
      <c r="E105" s="134"/>
      <c r="G105" s="103">
        <v>101</v>
      </c>
      <c r="H105" s="8">
        <v>163.12</v>
      </c>
      <c r="I105" s="8">
        <v>8.0799999999999841</v>
      </c>
      <c r="J105" s="8">
        <v>3.1754985321513005</v>
      </c>
      <c r="K105" s="8">
        <v>2.9933070292364943</v>
      </c>
      <c r="L105" s="8">
        <v>-27.627913739999997</v>
      </c>
      <c r="N105" s="12">
        <v>1.9477283396877361</v>
      </c>
      <c r="O105" s="22">
        <v>4.8916885551747682E-2</v>
      </c>
      <c r="P105" s="12">
        <v>21.769416486308739</v>
      </c>
      <c r="Q105" s="12">
        <v>0.4136318713560016</v>
      </c>
      <c r="R105" s="9">
        <v>1.7484469094673004E-3</v>
      </c>
      <c r="S105" s="22">
        <v>8.2976657328975009E-2</v>
      </c>
      <c r="T105" s="22">
        <v>0.19941009719354189</v>
      </c>
      <c r="U105" s="22">
        <v>3.2921140912517639E-2</v>
      </c>
      <c r="V105" s="12">
        <v>0.23627359453470811</v>
      </c>
      <c r="W105" s="9">
        <v>6.7406878868299996E-3</v>
      </c>
      <c r="X105" s="12">
        <v>5.737414175133539</v>
      </c>
      <c r="Y105" s="12"/>
      <c r="Z105" s="66">
        <v>3.2915732560131787</v>
      </c>
      <c r="AA105" s="66">
        <v>1.0402514909759502</v>
      </c>
      <c r="AB105" s="66">
        <v>1.748409979471057</v>
      </c>
      <c r="AC105" s="66">
        <v>6.74078953235892</v>
      </c>
      <c r="AD105" s="66">
        <v>1.8408678782763019</v>
      </c>
      <c r="AE105" s="66">
        <v>1.2592027684954576</v>
      </c>
    </row>
    <row r="106" spans="1:31" ht="17" customHeight="1" x14ac:dyDescent="0.2">
      <c r="A106" s="119"/>
      <c r="B106" s="154"/>
      <c r="C106" s="124"/>
      <c r="D106" s="124"/>
      <c r="E106" s="134"/>
      <c r="G106" s="103">
        <v>102</v>
      </c>
      <c r="H106" s="8">
        <v>163.32</v>
      </c>
      <c r="I106" s="8">
        <v>7.8799999999999955</v>
      </c>
      <c r="J106" s="8">
        <v>4.4037663414634141</v>
      </c>
      <c r="K106" s="8">
        <v>3.7897525632857301</v>
      </c>
      <c r="L106" s="8">
        <v>-28.023365432999999</v>
      </c>
      <c r="N106" s="12">
        <v>1.9162322270265471</v>
      </c>
      <c r="O106" s="22">
        <v>4.6980773864891683E-2</v>
      </c>
      <c r="P106" s="12">
        <v>19.170084752393688</v>
      </c>
      <c r="Q106" s="12">
        <v>0.50305616368301231</v>
      </c>
      <c r="R106" s="9">
        <v>2.2380460045990677E-3</v>
      </c>
      <c r="S106" s="22">
        <v>8.7845711549881689E-2</v>
      </c>
      <c r="T106" s="22">
        <v>0.5503101806452062</v>
      </c>
      <c r="U106" s="22">
        <v>3.4009428606482664E-2</v>
      </c>
      <c r="V106" s="12">
        <v>0.22639187995910809</v>
      </c>
      <c r="W106" s="9">
        <v>1.056006225838008E-2</v>
      </c>
      <c r="X106" s="12">
        <v>13.942923637806837</v>
      </c>
      <c r="Y106" s="12"/>
      <c r="Z106" s="66">
        <v>3.5607011914920754</v>
      </c>
      <c r="AA106" s="66">
        <v>1.0358209055782415</v>
      </c>
      <c r="AB106" s="66">
        <v>2.2379987334865765</v>
      </c>
      <c r="AC106" s="66">
        <v>10.560221497782898</v>
      </c>
      <c r="AD106" s="66">
        <v>2.5353233488214233</v>
      </c>
      <c r="AE106" s="66">
        <v>1.1943026312248859</v>
      </c>
    </row>
    <row r="107" spans="1:31" ht="17" customHeight="1" x14ac:dyDescent="0.2">
      <c r="A107" s="119"/>
      <c r="B107" s="154"/>
      <c r="C107" s="124"/>
      <c r="D107" s="124"/>
      <c r="E107" s="134"/>
      <c r="G107" s="103">
        <v>103</v>
      </c>
      <c r="H107" s="8">
        <v>163.52000000000001</v>
      </c>
      <c r="I107" s="8">
        <v>7.6799999999999784</v>
      </c>
      <c r="J107" s="8">
        <v>3.8183023682373465</v>
      </c>
      <c r="K107" s="8">
        <v>3.5861740069990162</v>
      </c>
      <c r="L107" s="8">
        <v>-27.604127171999998</v>
      </c>
      <c r="N107" s="12">
        <v>1.9302351661853567</v>
      </c>
      <c r="O107" s="22">
        <v>4.8809999308262457E-2</v>
      </c>
      <c r="P107" s="12">
        <v>20.827810490544749</v>
      </c>
      <c r="Q107" s="12">
        <v>0.46185139312360524</v>
      </c>
      <c r="R107" s="9">
        <v>1.8388220379474817E-3</v>
      </c>
      <c r="S107" s="22">
        <v>7.9336448410874241E-2</v>
      </c>
      <c r="T107" s="22">
        <v>0.22084725341222561</v>
      </c>
      <c r="U107" s="22">
        <v>3.1814188220278199E-2</v>
      </c>
      <c r="V107" s="12">
        <v>0.23293137280402024</v>
      </c>
      <c r="W107" s="9">
        <v>1.2329154102042213E-2</v>
      </c>
      <c r="X107" s="12">
        <v>6.0793603767291051</v>
      </c>
      <c r="Y107" s="12"/>
      <c r="Z107" s="66">
        <v>3.5327178458233721</v>
      </c>
      <c r="AA107" s="66">
        <v>1.1114045929507348</v>
      </c>
      <c r="AB107" s="66">
        <v>1.8387831990839247</v>
      </c>
      <c r="AC107" s="66">
        <v>12.329340018288578</v>
      </c>
      <c r="AD107" s="66">
        <v>1.8178467869106862</v>
      </c>
      <c r="AE107" s="66">
        <v>1.2657192232152972</v>
      </c>
    </row>
    <row r="108" spans="1:31" ht="17" customHeight="1" x14ac:dyDescent="0.2">
      <c r="A108" s="119"/>
      <c r="B108" s="154"/>
      <c r="C108" s="124"/>
      <c r="D108" s="124"/>
      <c r="E108" s="134"/>
      <c r="G108" s="103">
        <v>104</v>
      </c>
      <c r="H108" s="8">
        <v>163.72</v>
      </c>
      <c r="I108" s="8">
        <v>7.4799999999999898</v>
      </c>
      <c r="J108" s="8">
        <v>4.5274555377162624</v>
      </c>
      <c r="K108" s="8">
        <v>3.7888878186599815</v>
      </c>
      <c r="L108" s="8">
        <v>-27.946059086999998</v>
      </c>
      <c r="N108" s="12">
        <v>1.9298108443522204</v>
      </c>
      <c r="O108" s="22">
        <v>4.5496045638451638E-2</v>
      </c>
      <c r="P108" s="12">
        <v>17.829285804694862</v>
      </c>
      <c r="Q108" s="12">
        <v>0.56588443224588802</v>
      </c>
      <c r="R108" s="9">
        <v>2.2961467564303062E-3</v>
      </c>
      <c r="S108" s="22">
        <v>8.5982069338772532E-2</v>
      </c>
      <c r="T108" s="22">
        <v>0.69227701496277882</v>
      </c>
      <c r="U108" s="22">
        <v>3.4337138358734275E-2</v>
      </c>
      <c r="V108" s="12">
        <v>0.22272349754676371</v>
      </c>
      <c r="W108" s="9">
        <v>1.0950527315437492E-2</v>
      </c>
      <c r="X108" s="12">
        <v>16.313086079003845</v>
      </c>
      <c r="Y108" s="12"/>
      <c r="Z108" s="66">
        <v>3.5751291712143121</v>
      </c>
      <c r="AA108" s="66">
        <v>1.0384574293413784</v>
      </c>
      <c r="AB108" s="66">
        <v>2.2960982581369747</v>
      </c>
      <c r="AC108" s="66">
        <v>10.950692442819092</v>
      </c>
      <c r="AD108" s="66">
        <v>2.6903371523722455</v>
      </c>
      <c r="AE108" s="66">
        <v>1.1162542446923998</v>
      </c>
    </row>
    <row r="109" spans="1:31" ht="17" customHeight="1" x14ac:dyDescent="0.2">
      <c r="A109" s="119"/>
      <c r="B109" s="154"/>
      <c r="C109" s="124"/>
      <c r="D109" s="124"/>
      <c r="E109" s="134"/>
      <c r="G109" s="103">
        <v>105</v>
      </c>
      <c r="H109" s="8">
        <v>163.77000000000001</v>
      </c>
      <c r="I109" s="8">
        <v>7.4299999999999784</v>
      </c>
      <c r="J109" s="8">
        <v>4.7538413711340208</v>
      </c>
      <c r="K109" s="8">
        <v>3.9295983625662374</v>
      </c>
      <c r="L109" s="8">
        <v>-27.677236929999999</v>
      </c>
      <c r="N109" s="12">
        <v>1.9826217903345515</v>
      </c>
      <c r="O109" s="22">
        <v>4.81255474895275E-2</v>
      </c>
      <c r="P109" s="12">
        <v>17.29936919718827</v>
      </c>
      <c r="Q109" s="12">
        <v>0.55039873321645805</v>
      </c>
      <c r="R109" s="9">
        <v>2.5147656882086693E-3</v>
      </c>
      <c r="S109" s="22">
        <v>8.8031837952109573E-2</v>
      </c>
      <c r="T109" s="22">
        <v>0.75832967332634604</v>
      </c>
      <c r="U109" s="22">
        <v>3.5740364349786113E-2</v>
      </c>
      <c r="V109" s="12">
        <v>0.23373864735859998</v>
      </c>
      <c r="W109" s="9">
        <v>1.1851510445056893E-2</v>
      </c>
      <c r="X109" s="12">
        <v>17.33846260779125</v>
      </c>
      <c r="Y109" s="12"/>
      <c r="Z109" s="66">
        <v>2.0685305753024785</v>
      </c>
      <c r="AA109" s="66">
        <v>0.96890596684539776</v>
      </c>
      <c r="AB109" s="66">
        <v>2.5147125723337087</v>
      </c>
      <c r="AC109" s="66">
        <v>11.851689158723497</v>
      </c>
      <c r="AD109" s="66">
        <v>1.3072503485719955</v>
      </c>
      <c r="AE109" s="66">
        <v>2.1023972963094528</v>
      </c>
    </row>
    <row r="110" spans="1:31" ht="17" customHeight="1" thickBot="1" x14ac:dyDescent="0.25">
      <c r="A110" s="119"/>
      <c r="B110" s="154"/>
      <c r="C110" s="124"/>
      <c r="D110" s="124"/>
      <c r="E110" s="135"/>
      <c r="F110" s="60" t="s">
        <v>51</v>
      </c>
      <c r="G110" s="104">
        <v>106</v>
      </c>
      <c r="H110" s="39">
        <v>163.97</v>
      </c>
      <c r="I110" s="39">
        <v>7.2299999999999898</v>
      </c>
      <c r="J110" s="39">
        <v>4.6829442765957436</v>
      </c>
      <c r="K110" s="39">
        <v>3.8667503420603038</v>
      </c>
      <c r="L110" s="39">
        <v>-27.767659826999999</v>
      </c>
      <c r="M110" s="39"/>
      <c r="N110" s="40">
        <v>1.9634603966899478</v>
      </c>
      <c r="O110" s="78">
        <v>4.7100184958109727E-2</v>
      </c>
      <c r="P110" s="40">
        <v>17.532225705378242</v>
      </c>
      <c r="Q110" s="40">
        <v>0.62625910568595344</v>
      </c>
      <c r="R110" s="41">
        <v>2.5646170765204262E-3</v>
      </c>
      <c r="S110" s="78">
        <v>8.994608808448408E-2</v>
      </c>
      <c r="T110" s="78">
        <v>0.75216834349427242</v>
      </c>
      <c r="U110" s="78">
        <v>3.4956606435442399E-2</v>
      </c>
      <c r="V110" s="40">
        <v>0.23148244713226085</v>
      </c>
      <c r="W110" s="41">
        <v>1.3501948063228179E-2</v>
      </c>
      <c r="X110" s="40">
        <v>17.429076374335377</v>
      </c>
      <c r="Y110" s="40"/>
      <c r="Z110" s="94">
        <v>2.6021908837551893</v>
      </c>
      <c r="AA110" s="94">
        <v>1.1183926235631343</v>
      </c>
      <c r="AB110" s="94">
        <v>2.5645629077043823</v>
      </c>
      <c r="AC110" s="94">
        <v>13.502151664503803</v>
      </c>
      <c r="AD110" s="94">
        <v>1.1338998683337074</v>
      </c>
      <c r="AE110" s="94">
        <v>2.2827677898922447</v>
      </c>
    </row>
    <row r="111" spans="1:31" ht="17" customHeight="1" x14ac:dyDescent="0.2">
      <c r="A111" s="119"/>
      <c r="B111" s="154"/>
      <c r="C111" s="124"/>
      <c r="D111" s="124"/>
      <c r="E111" s="136" t="s">
        <v>35</v>
      </c>
      <c r="G111" s="103">
        <v>107</v>
      </c>
      <c r="H111" s="8">
        <v>164.17</v>
      </c>
      <c r="I111" s="8">
        <v>7.0300000000000011</v>
      </c>
      <c r="J111" s="8">
        <v>6.2630597576736671</v>
      </c>
      <c r="K111" s="8">
        <v>4.7402532898401351</v>
      </c>
      <c r="L111" s="8">
        <v>-27.68738016</v>
      </c>
      <c r="N111" s="12">
        <v>1.9718589827251765</v>
      </c>
      <c r="O111" s="22">
        <v>4.7107283353417032E-2</v>
      </c>
      <c r="P111" s="12">
        <v>15.459735920894568</v>
      </c>
      <c r="Q111" s="12">
        <v>0.71339945812176164</v>
      </c>
      <c r="R111" s="9">
        <v>3.566756673016157E-3</v>
      </c>
      <c r="S111" s="22">
        <v>0.11377961956026285</v>
      </c>
      <c r="T111" s="22">
        <v>1.1899639852335364</v>
      </c>
      <c r="U111" s="22">
        <v>3.6542021101625397E-2</v>
      </c>
      <c r="V111" s="12">
        <v>0.22522460115653867</v>
      </c>
      <c r="W111" s="9">
        <v>2.4182480833598165E-2</v>
      </c>
      <c r="X111" s="12">
        <v>24.314097689515872</v>
      </c>
      <c r="Y111" s="12"/>
      <c r="Z111" s="66">
        <v>2.4934211989064576</v>
      </c>
      <c r="AA111" s="66">
        <v>1.4015036392891334</v>
      </c>
      <c r="AB111" s="66">
        <v>3.5666813374084119</v>
      </c>
      <c r="AC111" s="66">
        <v>24.182845490899645</v>
      </c>
      <c r="AD111" s="66">
        <v>1.7027927399334422</v>
      </c>
      <c r="AE111" s="66">
        <v>2.3441258658199966</v>
      </c>
    </row>
    <row r="112" spans="1:31" ht="17" customHeight="1" x14ac:dyDescent="0.2">
      <c r="A112" s="119"/>
      <c r="B112" s="154"/>
      <c r="C112" s="124"/>
      <c r="D112" s="124"/>
      <c r="E112" s="137"/>
      <c r="G112" s="103">
        <v>108</v>
      </c>
      <c r="H112" s="8">
        <v>164.37</v>
      </c>
      <c r="I112" s="8">
        <v>6.8299999999999841</v>
      </c>
      <c r="J112" s="8">
        <v>6.800562691463413</v>
      </c>
      <c r="K112" s="8">
        <v>5.6947658336110907</v>
      </c>
      <c r="L112" s="8">
        <v>-27.476274368999999</v>
      </c>
      <c r="N112" s="12">
        <v>1.9522418060986844</v>
      </c>
      <c r="O112" s="22">
        <v>4.6372705867683835E-2</v>
      </c>
      <c r="P112" s="12">
        <v>16.470409809419447</v>
      </c>
      <c r="Q112" s="12">
        <v>0.68486134747311034</v>
      </c>
      <c r="R112" s="9">
        <v>2.858686658794051E-3</v>
      </c>
      <c r="S112" s="22">
        <v>0.10110667322817644</v>
      </c>
      <c r="T112" s="22">
        <v>0.74697115100826084</v>
      </c>
      <c r="U112" s="22">
        <v>3.5113578649899897E-2</v>
      </c>
      <c r="V112" s="12">
        <v>0.22840353529024657</v>
      </c>
      <c r="W112" s="9">
        <v>1.6656833840549473E-2</v>
      </c>
      <c r="X112" s="12">
        <v>16.260372972377748</v>
      </c>
      <c r="Y112" s="12"/>
      <c r="Z112" s="66">
        <v>4.3575486692375014</v>
      </c>
      <c r="AA112" s="66">
        <v>1.0590763133761125</v>
      </c>
      <c r="AB112" s="66">
        <v>2.8586262787579182</v>
      </c>
      <c r="AC112" s="66">
        <v>16.657085015609688</v>
      </c>
      <c r="AD112" s="66">
        <v>2.7392210536502741</v>
      </c>
      <c r="AE112" s="66">
        <v>1.1684191586663122</v>
      </c>
    </row>
    <row r="113" spans="1:31" ht="17" customHeight="1" thickBot="1" x14ac:dyDescent="0.25">
      <c r="A113" s="119"/>
      <c r="B113" s="154"/>
      <c r="C113" s="124"/>
      <c r="D113" s="125"/>
      <c r="E113" s="137"/>
      <c r="F113" s="7" t="s">
        <v>51</v>
      </c>
      <c r="G113" s="103">
        <v>109</v>
      </c>
      <c r="H113" s="8">
        <v>164.57</v>
      </c>
      <c r="I113" s="8">
        <v>6.6299999999999955</v>
      </c>
      <c r="J113" s="8">
        <v>5.4887731326388884</v>
      </c>
      <c r="K113" s="8">
        <v>4.2604278191511513</v>
      </c>
      <c r="L113" s="8">
        <v>-27.585296139</v>
      </c>
      <c r="N113" s="12">
        <v>1.9366417653190389</v>
      </c>
      <c r="O113" s="22">
        <v>4.5527951868966653E-2</v>
      </c>
      <c r="P113" s="12">
        <v>15.347837232118115</v>
      </c>
      <c r="Q113" s="12">
        <v>0.83826922239431312</v>
      </c>
      <c r="R113" s="9">
        <v>3.9658195659030733E-3</v>
      </c>
      <c r="S113" s="22">
        <v>0.11487764580799457</v>
      </c>
      <c r="T113" s="22">
        <v>1.1032545807917824</v>
      </c>
      <c r="U113" s="22">
        <v>3.5134208625777499E-2</v>
      </c>
      <c r="V113" s="12">
        <v>0.23712023446741837</v>
      </c>
      <c r="W113" s="9">
        <v>2.7544412397186437E-2</v>
      </c>
      <c r="X113" s="12">
        <v>22.379232732054529</v>
      </c>
      <c r="Y113" s="12"/>
      <c r="Z113" s="66">
        <v>3.4873506546761184</v>
      </c>
      <c r="AA113" s="66">
        <v>1.0481890619292702</v>
      </c>
      <c r="AB113" s="66">
        <v>3.9657358014485298</v>
      </c>
      <c r="AC113" s="66">
        <v>27.544827750398738</v>
      </c>
      <c r="AD113" s="66">
        <v>3.2843867028820006</v>
      </c>
      <c r="AE113" s="66">
        <v>0.89796874969801355</v>
      </c>
    </row>
    <row r="114" spans="1:31" ht="17" customHeight="1" x14ac:dyDescent="0.2">
      <c r="A114" s="119"/>
      <c r="B114" s="154"/>
      <c r="C114" s="124"/>
      <c r="D114" s="139" t="s">
        <v>45</v>
      </c>
      <c r="E114" s="137"/>
      <c r="F114" s="7" t="s">
        <v>52</v>
      </c>
      <c r="G114" s="103">
        <v>110</v>
      </c>
      <c r="H114" s="8">
        <v>164.77</v>
      </c>
      <c r="I114" s="8">
        <v>6.4299999999999784</v>
      </c>
      <c r="J114" s="8">
        <v>10.387075756086956</v>
      </c>
      <c r="K114" s="8">
        <v>5.9766810977826177</v>
      </c>
      <c r="L114" s="8">
        <v>-27.440594517000001</v>
      </c>
      <c r="N114" s="12">
        <v>2.0787458530302456</v>
      </c>
      <c r="O114" s="22">
        <v>4.6096414841391126E-2</v>
      </c>
      <c r="P114" s="12">
        <v>8.1963864805601343</v>
      </c>
      <c r="Q114" s="12">
        <v>1.492598620239338</v>
      </c>
      <c r="R114" s="9">
        <v>1.0027978782752965E-2</v>
      </c>
      <c r="S114" s="22">
        <v>0.21535455702893011</v>
      </c>
      <c r="T114" s="22">
        <v>3.9195793182671945</v>
      </c>
      <c r="U114" s="22">
        <v>4.3772421493276543E-2</v>
      </c>
      <c r="V114" s="12">
        <v>0.2320367613577608</v>
      </c>
      <c r="W114" s="9">
        <v>2.0979381864126172E-2</v>
      </c>
      <c r="X114" s="12">
        <v>42.460407162427721</v>
      </c>
      <c r="Y114" s="12"/>
      <c r="Z114" s="66">
        <v>7.3485484429704266</v>
      </c>
      <c r="AA114" s="66">
        <v>1.0678341076306717</v>
      </c>
      <c r="AB114" s="66">
        <v>10.027766975796306</v>
      </c>
      <c r="AC114" s="66">
        <v>20.979698220617053</v>
      </c>
      <c r="AD114" s="66">
        <v>8.816163289902736</v>
      </c>
      <c r="AE114" s="66">
        <v>1.2455371984338854</v>
      </c>
    </row>
    <row r="115" spans="1:31" ht="17" customHeight="1" x14ac:dyDescent="0.2">
      <c r="A115" s="119"/>
      <c r="B115" s="154"/>
      <c r="C115" s="124"/>
      <c r="D115" s="139"/>
      <c r="E115" s="137"/>
      <c r="F115" s="7" t="s">
        <v>52</v>
      </c>
      <c r="G115" s="103">
        <v>111</v>
      </c>
      <c r="H115" s="8">
        <v>164.91</v>
      </c>
      <c r="I115" s="8">
        <v>6.289999999999992</v>
      </c>
      <c r="J115" s="71">
        <v>9.9320629758375958</v>
      </c>
      <c r="K115" s="71">
        <v>4.343909600030023</v>
      </c>
      <c r="L115" s="71">
        <v>-27.575880622500001</v>
      </c>
      <c r="N115" s="12">
        <v>2.0558766865393041</v>
      </c>
      <c r="O115" s="22">
        <v>4.8771271628432235E-2</v>
      </c>
      <c r="P115" s="12">
        <v>14.131195360147112</v>
      </c>
      <c r="Q115" s="12">
        <v>0.6275455181682581</v>
      </c>
      <c r="R115" s="9">
        <v>7.3792308846110941E-3</v>
      </c>
      <c r="S115" s="22">
        <v>0.21710846209122323</v>
      </c>
      <c r="T115" s="22">
        <v>1.5061954781827753</v>
      </c>
      <c r="U115" s="22">
        <v>4.5040522137244125E-2</v>
      </c>
      <c r="V115" s="12">
        <v>0.23819128607672538</v>
      </c>
      <c r="W115" s="9">
        <v>1.4122633258814863E-2</v>
      </c>
      <c r="X115" s="12">
        <v>28.130827560519624</v>
      </c>
      <c r="Y115" s="12"/>
      <c r="Z115" s="66">
        <v>6.4657043737241766</v>
      </c>
      <c r="AA115" s="66">
        <v>1.6283292347796356</v>
      </c>
      <c r="AB115" s="66">
        <v>7.3790750234480393</v>
      </c>
      <c r="AC115" s="66">
        <v>14.122846219650823</v>
      </c>
      <c r="AD115" s="66">
        <v>2.3421455796640216</v>
      </c>
      <c r="AE115" s="66">
        <v>2.0942026336743633</v>
      </c>
    </row>
    <row r="116" spans="1:31" ht="17" customHeight="1" thickBot="1" x14ac:dyDescent="0.25">
      <c r="A116" s="119"/>
      <c r="B116" s="154"/>
      <c r="C116" s="124"/>
      <c r="D116" s="139"/>
      <c r="E116" s="138"/>
      <c r="F116" s="60" t="s">
        <v>52</v>
      </c>
      <c r="G116" s="53">
        <v>112</v>
      </c>
      <c r="H116" s="51">
        <v>165.11</v>
      </c>
      <c r="I116" s="51">
        <v>6.089999999999975</v>
      </c>
      <c r="J116" s="51">
        <v>9.4770501955882338</v>
      </c>
      <c r="K116" s="51">
        <v>2.7111381022774279</v>
      </c>
      <c r="L116" s="51">
        <v>-27.711166727999998</v>
      </c>
      <c r="M116" s="51"/>
      <c r="N116" s="51">
        <v>2.1204880113634474</v>
      </c>
      <c r="O116" s="82">
        <v>4.9092862384015286E-2</v>
      </c>
      <c r="P116" s="51">
        <v>3.9024401640837989</v>
      </c>
      <c r="Q116" s="51">
        <v>1.5595003092313178</v>
      </c>
      <c r="R116" s="52">
        <v>4.2052480183710633E-2</v>
      </c>
      <c r="S116" s="82">
        <v>0.71205891951567934</v>
      </c>
      <c r="T116" s="82">
        <v>13.841866253397866</v>
      </c>
      <c r="U116" s="82">
        <v>4.6013105293350315E-2</v>
      </c>
      <c r="V116" s="51">
        <v>0.23137045484320001</v>
      </c>
      <c r="W116" s="52">
        <v>1.9953788120240495E-2</v>
      </c>
      <c r="X116" s="51">
        <v>71.392595308405987</v>
      </c>
      <c r="Y116" s="51"/>
      <c r="Z116" s="90">
        <v>149.20936064540086</v>
      </c>
      <c r="AA116" s="90">
        <v>1.1470086655480429</v>
      </c>
      <c r="AB116" s="90">
        <v>42.05159196804518</v>
      </c>
      <c r="AC116" s="90">
        <v>19.954089011393069</v>
      </c>
      <c r="AD116" s="90">
        <v>24.018562248110406</v>
      </c>
      <c r="AE116" s="90">
        <v>1.3407821627009124</v>
      </c>
    </row>
    <row r="117" spans="1:31" ht="17" customHeight="1" x14ac:dyDescent="0.2">
      <c r="A117" s="119"/>
      <c r="B117" s="154"/>
      <c r="C117" s="124"/>
      <c r="D117" s="139"/>
      <c r="E117" s="144" t="s">
        <v>34</v>
      </c>
      <c r="G117" s="103">
        <v>113</v>
      </c>
      <c r="H117" s="8">
        <v>165.31</v>
      </c>
      <c r="I117" s="8">
        <v>5.8899999999999864</v>
      </c>
      <c r="J117" s="8">
        <v>6.5240936674050634</v>
      </c>
      <c r="K117" s="8">
        <v>4.9769578931197334</v>
      </c>
      <c r="L117" s="8">
        <v>-27.536731895999999</v>
      </c>
      <c r="N117" s="12">
        <v>2.1345014121907626</v>
      </c>
      <c r="O117" s="22">
        <v>5.1777194332427556E-2</v>
      </c>
      <c r="P117" s="12">
        <v>12.786448133438157</v>
      </c>
      <c r="Q117" s="12">
        <v>0.96433553814584128</v>
      </c>
      <c r="R117" s="9">
        <v>9.9096591755825671E-3</v>
      </c>
      <c r="S117" s="22">
        <v>0.30606275001352529</v>
      </c>
      <c r="T117" s="22">
        <v>1.4032532307596237</v>
      </c>
      <c r="U117" s="22">
        <v>3.9613239770730051E-2</v>
      </c>
      <c r="V117" s="12">
        <v>0.2519507855869853</v>
      </c>
      <c r="W117" s="9">
        <v>3.1253545156071524E-2</v>
      </c>
      <c r="X117" s="12">
        <v>23.714187029762524</v>
      </c>
      <c r="Y117" s="12"/>
      <c r="Z117" s="66">
        <v>4.01701059087116</v>
      </c>
      <c r="AA117" s="66">
        <v>1.1416082185461824</v>
      </c>
      <c r="AB117" s="66">
        <v>9.9094498677253195</v>
      </c>
      <c r="AC117" s="66">
        <v>31.254016440780344</v>
      </c>
      <c r="AD117" s="66">
        <v>4.7621457370690194</v>
      </c>
      <c r="AE117" s="66">
        <v>1.2224525025492474</v>
      </c>
    </row>
    <row r="118" spans="1:31" ht="17" customHeight="1" x14ac:dyDescent="0.2">
      <c r="A118" s="119"/>
      <c r="B118" s="154"/>
      <c r="C118" s="124"/>
      <c r="D118" s="139"/>
      <c r="E118" s="145"/>
      <c r="G118" s="103">
        <v>114</v>
      </c>
      <c r="H118" s="8">
        <v>165.51</v>
      </c>
      <c r="I118" s="8">
        <v>5.6899999999999977</v>
      </c>
      <c r="J118" s="8">
        <v>6.5164466470198672</v>
      </c>
      <c r="K118" s="8">
        <v>4.5360944536301817</v>
      </c>
      <c r="L118" s="8">
        <v>-27.653682521999997</v>
      </c>
      <c r="N118" s="12">
        <v>2.1577847476621765</v>
      </c>
      <c r="O118" s="22">
        <v>5.189779349457492E-2</v>
      </c>
      <c r="P118" s="12">
        <v>11.858622125102</v>
      </c>
      <c r="Q118" s="12">
        <v>0.99694901917558598</v>
      </c>
      <c r="R118" s="9">
        <v>1.1737243192651497E-2</v>
      </c>
      <c r="S118" s="22">
        <v>0.36439724184986094</v>
      </c>
      <c r="T118" s="22">
        <v>1.9389878633528608</v>
      </c>
      <c r="U118" s="22">
        <v>4.2076216710704627E-2</v>
      </c>
      <c r="V118" s="12">
        <v>0.2572239590964453</v>
      </c>
      <c r="W118" s="9">
        <v>1.439600996272032E-2</v>
      </c>
      <c r="X118" s="12">
        <v>30.390062263386287</v>
      </c>
      <c r="Y118" s="12"/>
      <c r="Z118" s="66">
        <v>19.767144552502753</v>
      </c>
      <c r="AA118" s="66">
        <v>1.125673785808907</v>
      </c>
      <c r="AB118" s="66">
        <v>11.736995283295675</v>
      </c>
      <c r="AC118" s="66">
        <v>14.396227045912951</v>
      </c>
      <c r="AD118" s="66">
        <v>8.223397566190938</v>
      </c>
      <c r="AE118" s="66">
        <v>1.5277609585633378</v>
      </c>
    </row>
    <row r="119" spans="1:31" ht="17" customHeight="1" x14ac:dyDescent="0.2">
      <c r="A119" s="119"/>
      <c r="B119" s="154"/>
      <c r="C119" s="124"/>
      <c r="D119" s="139"/>
      <c r="E119" s="145"/>
      <c r="G119" s="103">
        <v>115</v>
      </c>
      <c r="H119" s="8">
        <v>165.71</v>
      </c>
      <c r="I119" s="8">
        <v>5.4899999999999807</v>
      </c>
      <c r="J119" s="8">
        <v>6.0851460726881719</v>
      </c>
      <c r="K119" s="8">
        <v>5.3005037274249833</v>
      </c>
      <c r="L119" s="8">
        <v>-28.131396095999996</v>
      </c>
      <c r="N119" s="12">
        <v>2.0240839900237577</v>
      </c>
      <c r="O119" s="22">
        <v>4.8156722846437336E-2</v>
      </c>
      <c r="P119" s="12">
        <v>17.019950234284185</v>
      </c>
      <c r="Q119" s="12">
        <v>0.71044080008249366</v>
      </c>
      <c r="R119" s="9">
        <v>2.8678099098162126E-3</v>
      </c>
      <c r="S119" s="22">
        <v>9.6960788135582066E-2</v>
      </c>
      <c r="T119" s="22">
        <v>0.57321847563794304</v>
      </c>
      <c r="U119" s="22">
        <v>3.6225663679057662E-2</v>
      </c>
      <c r="V119" s="12">
        <v>0.24733255987383132</v>
      </c>
      <c r="W119" s="9">
        <v>1.0177439564149437E-2</v>
      </c>
      <c r="X119" s="12">
        <v>12.894388004667313</v>
      </c>
      <c r="Y119" s="12"/>
      <c r="Z119" s="66">
        <v>3.3754634185123442</v>
      </c>
      <c r="AA119" s="66">
        <v>1.0382362054257954</v>
      </c>
      <c r="AB119" s="66">
        <v>2.8677493370824214</v>
      </c>
      <c r="AC119" s="66">
        <v>10.177593033831601</v>
      </c>
      <c r="AD119" s="66">
        <v>2.7648209150181629</v>
      </c>
      <c r="AE119" s="66">
        <v>1.2888486461684003</v>
      </c>
    </row>
    <row r="120" spans="1:31" ht="17" customHeight="1" x14ac:dyDescent="0.2">
      <c r="A120" s="119"/>
      <c r="B120" s="154"/>
      <c r="C120" s="124"/>
      <c r="D120" s="139"/>
      <c r="E120" s="145"/>
      <c r="G120" s="103">
        <v>116</v>
      </c>
      <c r="H120" s="8">
        <v>165.91</v>
      </c>
      <c r="I120" s="8">
        <v>5.289999999999992</v>
      </c>
      <c r="J120" s="8">
        <v>5.3260592849315067</v>
      </c>
      <c r="K120" s="8">
        <v>4.6656151304091855</v>
      </c>
      <c r="L120" s="8">
        <v>-28.440621479999997</v>
      </c>
      <c r="N120" s="12">
        <v>2.1711302342061729</v>
      </c>
      <c r="O120" s="22">
        <v>5.068106577811244E-2</v>
      </c>
      <c r="P120" s="12">
        <v>17.337561447921129</v>
      </c>
      <c r="Q120" s="12">
        <v>0.64084460567818724</v>
      </c>
      <c r="R120" s="9">
        <v>3.1212464002467939E-3</v>
      </c>
      <c r="S120" s="22">
        <v>0.11297279371484886</v>
      </c>
      <c r="T120" s="22">
        <v>0.54115269097460361</v>
      </c>
      <c r="U120" s="22">
        <v>4.2441795257079133E-2</v>
      </c>
      <c r="V120" s="12">
        <v>0.25592451962494883</v>
      </c>
      <c r="W120" s="9">
        <v>7.5037808054779758E-3</v>
      </c>
      <c r="X120" s="12">
        <v>12.400240387688715</v>
      </c>
      <c r="Y120" s="12"/>
      <c r="Z120" s="66">
        <v>4.1781200828451368</v>
      </c>
      <c r="AA120" s="66">
        <v>1.0940291596312102</v>
      </c>
      <c r="AB120" s="66">
        <v>3.1211804745288254</v>
      </c>
      <c r="AC120" s="66">
        <v>7.5038939579902522</v>
      </c>
      <c r="AD120" s="66">
        <v>2.7744826340781286</v>
      </c>
      <c r="AE120" s="66">
        <v>1.4268306997411917</v>
      </c>
    </row>
    <row r="121" spans="1:31" ht="17" customHeight="1" x14ac:dyDescent="0.2">
      <c r="A121" s="119"/>
      <c r="B121" s="154"/>
      <c r="C121" s="124"/>
      <c r="D121" s="139"/>
      <c r="E121" s="145"/>
      <c r="G121" s="103">
        <v>117</v>
      </c>
      <c r="H121" s="8">
        <v>166.04</v>
      </c>
      <c r="I121" s="8">
        <v>5.1599999999999966</v>
      </c>
      <c r="J121" s="8">
        <v>5.6057348729096983</v>
      </c>
      <c r="K121" s="8">
        <v>5.0797881004506689</v>
      </c>
      <c r="L121" s="8">
        <v>-28.367502516000002</v>
      </c>
      <c r="N121" s="12">
        <v>2.0817272032310719</v>
      </c>
      <c r="O121" s="22">
        <v>4.840185774179169E-2</v>
      </c>
      <c r="P121" s="12">
        <v>18.003818963285724</v>
      </c>
      <c r="Q121" s="12">
        <v>0.69864249566751191</v>
      </c>
      <c r="R121" s="9">
        <v>2.4516282846087731E-3</v>
      </c>
      <c r="S121" s="22">
        <v>9.3482724747463553E-2</v>
      </c>
      <c r="T121" s="22">
        <v>0.39429596682736767</v>
      </c>
      <c r="U121" s="22">
        <v>3.8787061369947327E-2</v>
      </c>
      <c r="V121" s="12">
        <v>0.24052741439316697</v>
      </c>
      <c r="W121" s="9">
        <v>8.3009829989259178E-3</v>
      </c>
      <c r="X121" s="12">
        <v>9.3822983851898218</v>
      </c>
      <c r="Y121" s="12"/>
      <c r="Z121" s="66">
        <v>1.751506497601607</v>
      </c>
      <c r="AA121" s="66">
        <v>0.89098557470599038</v>
      </c>
      <c r="AB121" s="66">
        <v>2.4515765022967972</v>
      </c>
      <c r="AC121" s="66">
        <v>8.301108172768954</v>
      </c>
      <c r="AD121" s="66">
        <v>2.1290973163549407</v>
      </c>
      <c r="AE121" s="66">
        <v>1.0750546530009648</v>
      </c>
    </row>
    <row r="122" spans="1:31" ht="17" customHeight="1" x14ac:dyDescent="0.2">
      <c r="A122" s="119"/>
      <c r="B122" s="154"/>
      <c r="C122" s="124"/>
      <c r="D122" s="139"/>
      <c r="E122" s="145"/>
      <c r="G122" s="103">
        <v>118</v>
      </c>
      <c r="H122" s="8">
        <v>166.24</v>
      </c>
      <c r="I122" s="8">
        <v>4.9599999999999795</v>
      </c>
      <c r="J122" s="8">
        <v>5.1983188741071427</v>
      </c>
      <c r="K122" s="8">
        <v>4.6171819588752214</v>
      </c>
      <c r="L122" s="8">
        <v>-28.838055386999997</v>
      </c>
      <c r="N122" s="12">
        <v>2.0460593902719539</v>
      </c>
      <c r="O122" s="22">
        <v>5.0173362464835371E-2</v>
      </c>
      <c r="P122" s="12">
        <v>17.779905014275869</v>
      </c>
      <c r="Q122" s="12">
        <v>0.58240187775713326</v>
      </c>
      <c r="R122" s="9">
        <v>2.6410999221275289E-3</v>
      </c>
      <c r="S122" s="22">
        <v>8.7085087023166627E-2</v>
      </c>
      <c r="T122" s="22">
        <v>0.47573361804412351</v>
      </c>
      <c r="U122" s="22">
        <v>3.8189113016128012E-2</v>
      </c>
      <c r="V122" s="12">
        <v>0.23249357326987372</v>
      </c>
      <c r="W122" s="9">
        <v>6.4701462184569465E-3</v>
      </c>
      <c r="X122" s="12">
        <v>11.179324110465163</v>
      </c>
      <c r="Y122" s="12"/>
      <c r="Z122" s="66">
        <v>3.4271405441731666</v>
      </c>
      <c r="AA122" s="66">
        <v>1.087246353307443</v>
      </c>
      <c r="AB122" s="66">
        <v>2.6410441378714133</v>
      </c>
      <c r="AC122" s="66">
        <v>6.4702437843798322</v>
      </c>
      <c r="AD122" s="66">
        <v>2.1421742900927665</v>
      </c>
      <c r="AE122" s="66">
        <v>1.2005328832556272</v>
      </c>
    </row>
    <row r="123" spans="1:31" ht="17" customHeight="1" x14ac:dyDescent="0.2">
      <c r="A123" s="119"/>
      <c r="B123" s="154"/>
      <c r="C123" s="124"/>
      <c r="D123" s="139"/>
      <c r="E123" s="145"/>
      <c r="G123" s="103">
        <v>119</v>
      </c>
      <c r="H123" s="8">
        <v>166.44</v>
      </c>
      <c r="I123" s="8">
        <v>4.7599999999999909</v>
      </c>
      <c r="J123" s="8">
        <v>5.3264171137864063</v>
      </c>
      <c r="K123" s="8">
        <v>5.0273681571602253</v>
      </c>
      <c r="L123" s="8">
        <v>-28.822197674999998</v>
      </c>
      <c r="N123" s="12">
        <v>2.0511783493976932</v>
      </c>
      <c r="O123" s="22">
        <v>4.8432868895345559E-2</v>
      </c>
      <c r="P123" s="12">
        <v>19.740698767537406</v>
      </c>
      <c r="Q123" s="12">
        <v>0.53741894041558491</v>
      </c>
      <c r="R123" s="9">
        <v>2.1479928713666993E-3</v>
      </c>
      <c r="S123" s="22">
        <v>7.6106455098010117E-2</v>
      </c>
      <c r="T123" s="22">
        <v>0.21519012022534081</v>
      </c>
      <c r="U123" s="22">
        <v>3.9387646942989671E-2</v>
      </c>
      <c r="V123" s="12">
        <v>0.22341061644270774</v>
      </c>
      <c r="W123" s="9">
        <v>5.7351666430597937E-3</v>
      </c>
      <c r="X123" s="12">
        <v>5.6144487042171418</v>
      </c>
      <c r="Y123" s="12"/>
      <c r="Z123" s="66">
        <v>3.3003425976136573</v>
      </c>
      <c r="AA123" s="66">
        <v>1.0333553666602975</v>
      </c>
      <c r="AB123" s="66">
        <v>2.1479475023204673</v>
      </c>
      <c r="AC123" s="66">
        <v>5.7352531259316706</v>
      </c>
      <c r="AD123" s="66">
        <v>1.6485647144151618</v>
      </c>
      <c r="AE123" s="66">
        <v>1.1905813469121096</v>
      </c>
    </row>
    <row r="124" spans="1:31" ht="17" customHeight="1" x14ac:dyDescent="0.2">
      <c r="A124" s="119"/>
      <c r="B124" s="154"/>
      <c r="C124" s="124"/>
      <c r="D124" s="139"/>
      <c r="E124" s="145"/>
      <c r="G124" s="21">
        <v>120</v>
      </c>
      <c r="H124" s="19">
        <v>166.64</v>
      </c>
      <c r="I124" s="19">
        <v>4.5600000000000023</v>
      </c>
      <c r="J124" s="19">
        <v>6.4507101386138608</v>
      </c>
      <c r="K124" s="19">
        <v>5.6349373302804056</v>
      </c>
      <c r="L124" s="19">
        <v>-29.357395454999999</v>
      </c>
      <c r="M124" s="19"/>
      <c r="N124" s="19">
        <v>2.0744365318824318</v>
      </c>
      <c r="O124" s="79">
        <v>4.7882181557599719E-2</v>
      </c>
      <c r="P124" s="19">
        <v>17.738511482828756</v>
      </c>
      <c r="Q124" s="19">
        <v>0.76310078451706442</v>
      </c>
      <c r="R124" s="20">
        <v>2.9558964714039705E-3</v>
      </c>
      <c r="S124" s="79">
        <v>8.4475754807700865E-2</v>
      </c>
      <c r="T124" s="79">
        <v>0.53941405175108514</v>
      </c>
      <c r="U124" s="79">
        <v>4.4147859610131852E-2</v>
      </c>
      <c r="V124" s="19">
        <v>0.21473419499826293</v>
      </c>
      <c r="W124" s="20">
        <v>8.748767013824316E-3</v>
      </c>
      <c r="X124" s="19">
        <v>12.646248099883623</v>
      </c>
      <c r="Y124" s="19"/>
      <c r="Z124" s="89">
        <v>11.582020909241063</v>
      </c>
      <c r="AA124" s="89">
        <v>1.1724560284101597</v>
      </c>
      <c r="AB124" s="89">
        <v>2.9558340381410595</v>
      </c>
      <c r="AC124" s="89">
        <v>8.7488989399816219</v>
      </c>
      <c r="AD124" s="89">
        <v>2.2095268260499301</v>
      </c>
      <c r="AE124" s="89">
        <v>1.1539340994062444</v>
      </c>
    </row>
    <row r="125" spans="1:31" ht="17" customHeight="1" x14ac:dyDescent="0.2">
      <c r="A125" s="119"/>
      <c r="B125" s="154"/>
      <c r="C125" s="124"/>
      <c r="D125" s="139"/>
      <c r="E125" s="145"/>
      <c r="G125" s="21">
        <v>121</v>
      </c>
      <c r="H125" s="19">
        <v>166.84</v>
      </c>
      <c r="I125" s="19">
        <v>4.3599999999999852</v>
      </c>
      <c r="J125" s="19">
        <v>4.6626455976811592</v>
      </c>
      <c r="K125" s="19">
        <v>4.3718219512251357</v>
      </c>
      <c r="L125" s="19">
        <v>-29.323697816999999</v>
      </c>
      <c r="M125" s="19"/>
      <c r="N125" s="19">
        <v>2.0896448609205778</v>
      </c>
      <c r="O125" s="79">
        <v>4.9035629058869004E-2</v>
      </c>
      <c r="P125" s="19">
        <v>18.639439002284448</v>
      </c>
      <c r="Q125" s="19">
        <v>0.73369882073834991</v>
      </c>
      <c r="R125" s="20">
        <v>2.5934477119637549E-3</v>
      </c>
      <c r="S125" s="79">
        <v>8.7820172789362563E-2</v>
      </c>
      <c r="T125" s="79">
        <v>0.25318746660654379</v>
      </c>
      <c r="U125" s="79">
        <v>4.0415731419705309E-2</v>
      </c>
      <c r="V125" s="19">
        <v>0.23897592760656086</v>
      </c>
      <c r="W125" s="20">
        <v>9.1033827042559905E-3</v>
      </c>
      <c r="X125" s="19">
        <v>6.2373097067608265</v>
      </c>
      <c r="Y125" s="19"/>
      <c r="Z125" s="89">
        <v>3.5512559722657779</v>
      </c>
      <c r="AA125" s="89">
        <v>1.1112311015746577</v>
      </c>
      <c r="AB125" s="89">
        <v>2.5933929341985613</v>
      </c>
      <c r="AC125" s="89">
        <v>9.1035199778051421</v>
      </c>
      <c r="AD125" s="89">
        <v>1.8042238497304792</v>
      </c>
      <c r="AE125" s="89">
        <v>1.5241400368025324</v>
      </c>
    </row>
    <row r="126" spans="1:31" ht="17" customHeight="1" x14ac:dyDescent="0.2">
      <c r="A126" s="119"/>
      <c r="B126" s="154"/>
      <c r="C126" s="124"/>
      <c r="D126" s="139"/>
      <c r="E126" s="145"/>
      <c r="F126" s="7" t="s">
        <v>53</v>
      </c>
      <c r="G126" s="103">
        <v>122</v>
      </c>
      <c r="H126" s="8">
        <v>167.04</v>
      </c>
      <c r="I126" s="8">
        <v>4.1599999999999966</v>
      </c>
      <c r="J126" s="8">
        <v>7.0732152270072985</v>
      </c>
      <c r="K126" s="8">
        <v>5.9027822760637356</v>
      </c>
      <c r="L126" s="8">
        <v>-29.710229546999997</v>
      </c>
      <c r="N126" s="12">
        <v>2.0981189702942733</v>
      </c>
      <c r="O126" s="22">
        <v>4.7203326930561083E-2</v>
      </c>
      <c r="P126" s="12">
        <v>15.587400532637629</v>
      </c>
      <c r="Q126" s="12">
        <v>0.79072246016415848</v>
      </c>
      <c r="R126" s="9">
        <v>3.437528194320463E-3</v>
      </c>
      <c r="S126" s="22">
        <v>9.1712351158383928E-2</v>
      </c>
      <c r="T126" s="22">
        <v>0.80321850029842423</v>
      </c>
      <c r="U126" s="22">
        <v>4.4878566954374539E-2</v>
      </c>
      <c r="V126" s="12">
        <v>0.22681155765454947</v>
      </c>
      <c r="W126" s="9">
        <v>9.6891365576147522E-3</v>
      </c>
      <c r="X126" s="12">
        <v>16.547396245975349</v>
      </c>
      <c r="Y126" s="12"/>
      <c r="Z126" s="66">
        <v>4.1152142174232189</v>
      </c>
      <c r="AA126" s="66">
        <v>1.0355247686735745</v>
      </c>
      <c r="AB126" s="66">
        <v>3.4374555882249536</v>
      </c>
      <c r="AC126" s="66">
        <v>9.6892826639805563</v>
      </c>
      <c r="AD126" s="66">
        <v>2.4176378893918358</v>
      </c>
      <c r="AE126" s="66">
        <v>1.1666832253017392</v>
      </c>
    </row>
    <row r="127" spans="1:31" ht="17" customHeight="1" thickBot="1" x14ac:dyDescent="0.25">
      <c r="A127" s="119"/>
      <c r="B127" s="154"/>
      <c r="C127" s="124"/>
      <c r="D127" s="139"/>
      <c r="E127" s="146"/>
      <c r="F127" s="60" t="s">
        <v>54</v>
      </c>
      <c r="G127" s="107">
        <v>123</v>
      </c>
      <c r="H127" s="31">
        <v>167.11</v>
      </c>
      <c r="I127" s="31">
        <v>4.089999999999975</v>
      </c>
      <c r="J127" s="31">
        <v>9.2411842748344366</v>
      </c>
      <c r="K127" s="31">
        <v>8.6388285780104681</v>
      </c>
      <c r="L127" s="31">
        <v>-30.330352431999998</v>
      </c>
      <c r="M127" s="31"/>
      <c r="N127" s="28">
        <v>2.1351268403356691</v>
      </c>
      <c r="O127" s="83">
        <v>5.1005410305633221E-2</v>
      </c>
      <c r="P127" s="28">
        <v>17.23787479479163</v>
      </c>
      <c r="Q127" s="28">
        <v>0.72169366775720123</v>
      </c>
      <c r="R127" s="29">
        <v>3.0623761672597277E-3</v>
      </c>
      <c r="S127" s="83">
        <v>0.10138109547130678</v>
      </c>
      <c r="T127" s="83">
        <v>0.2861010166436434</v>
      </c>
      <c r="U127" s="83">
        <v>5.0877670615240608E-2</v>
      </c>
      <c r="V127" s="28">
        <v>0.24815465687671667</v>
      </c>
      <c r="W127" s="29">
        <v>1.0278903347336677E-2</v>
      </c>
      <c r="X127" s="28">
        <v>6.5181656258527569</v>
      </c>
      <c r="Y127" s="28"/>
      <c r="Z127" s="97">
        <v>4.2693643813386357</v>
      </c>
      <c r="AA127" s="97">
        <v>1.1290176780099688</v>
      </c>
      <c r="AB127" s="97">
        <v>3.0623114849752731</v>
      </c>
      <c r="AC127" s="97">
        <v>10.279058347031814</v>
      </c>
      <c r="AD127" s="97">
        <v>1.952832428947803</v>
      </c>
      <c r="AE127" s="97">
        <v>1.7077615994123108</v>
      </c>
    </row>
    <row r="128" spans="1:31" ht="17" customHeight="1" x14ac:dyDescent="0.2">
      <c r="A128" s="119"/>
      <c r="B128" s="154"/>
      <c r="C128" s="124"/>
      <c r="D128" s="139"/>
      <c r="E128" s="144" t="s">
        <v>33</v>
      </c>
      <c r="F128" s="7" t="s">
        <v>54</v>
      </c>
      <c r="G128" s="21">
        <v>124</v>
      </c>
      <c r="H128" s="19">
        <v>167.31</v>
      </c>
      <c r="I128" s="19">
        <v>3.8899999999999864</v>
      </c>
      <c r="J128" s="19">
        <v>10.220752044510382</v>
      </c>
      <c r="K128" s="19">
        <v>8.9351084823047806</v>
      </c>
      <c r="L128" s="19">
        <v>-30.982810935</v>
      </c>
      <c r="M128" s="19"/>
      <c r="N128" s="19">
        <v>2.4915710641426108</v>
      </c>
      <c r="O128" s="79">
        <v>6.0028551449646854E-2</v>
      </c>
      <c r="P128" s="19">
        <v>12.971611687881783</v>
      </c>
      <c r="Q128" s="19">
        <v>1.0702586174191153</v>
      </c>
      <c r="R128" s="20">
        <v>8.5060352931373151E-3</v>
      </c>
      <c r="S128" s="79">
        <v>0.23652566015020904</v>
      </c>
      <c r="T128" s="79">
        <v>0.73370506813796432</v>
      </c>
      <c r="U128" s="79">
        <v>7.13091111001731E-2</v>
      </c>
      <c r="V128" s="19">
        <v>0.27053889026459188</v>
      </c>
      <c r="W128" s="20">
        <v>1.8035721153081264E-2</v>
      </c>
      <c r="X128" s="19">
        <v>12.578756989766992</v>
      </c>
      <c r="Y128" s="19"/>
      <c r="Z128" s="89">
        <v>5.1918865103341485</v>
      </c>
      <c r="AA128" s="89">
        <v>1.2696400366207532</v>
      </c>
      <c r="AB128" s="89">
        <v>8.505855632062266</v>
      </c>
      <c r="AC128" s="89">
        <v>18.035993120934819</v>
      </c>
      <c r="AD128" s="89">
        <v>2.5146010684345086</v>
      </c>
      <c r="AE128" s="89">
        <v>2.1184070772562982</v>
      </c>
    </row>
    <row r="129" spans="1:31" ht="17" customHeight="1" x14ac:dyDescent="0.2">
      <c r="A129" s="119"/>
      <c r="B129" s="154"/>
      <c r="C129" s="124"/>
      <c r="D129" s="139"/>
      <c r="E129" s="145"/>
      <c r="F129" s="7" t="s">
        <v>54</v>
      </c>
      <c r="G129" s="47">
        <v>125</v>
      </c>
      <c r="H129" s="45">
        <v>167.89</v>
      </c>
      <c r="I129" s="45">
        <v>3.3100000000000023</v>
      </c>
      <c r="J129" s="45">
        <v>20.680824698113206</v>
      </c>
      <c r="K129" s="45">
        <v>3.8749355709897282</v>
      </c>
      <c r="L129" s="45">
        <v>-30.705690533999999</v>
      </c>
      <c r="M129" s="45"/>
      <c r="N129" s="45">
        <v>2.5627301784669987</v>
      </c>
      <c r="O129" s="73">
        <v>5.7662703992948067E-2</v>
      </c>
      <c r="P129" s="45">
        <v>1.9564176943064142</v>
      </c>
      <c r="Q129" s="45">
        <v>1.6437985182715547</v>
      </c>
      <c r="R129" s="46">
        <v>0.1168755742786681</v>
      </c>
      <c r="S129" s="73">
        <v>0.63693776128331003</v>
      </c>
      <c r="T129" s="73">
        <v>31.427496743830016</v>
      </c>
      <c r="U129" s="73">
        <v>0.10470293474542108</v>
      </c>
      <c r="V129" s="45">
        <v>0.26171994333060955</v>
      </c>
      <c r="W129" s="46">
        <v>4.8919258110098993E-2</v>
      </c>
      <c r="X129" s="45">
        <v>81.263147734416734</v>
      </c>
      <c r="Y129" s="45"/>
      <c r="Z129" s="88">
        <v>33.002392534451282</v>
      </c>
      <c r="AA129" s="88">
        <v>0.68819449985138592</v>
      </c>
      <c r="AB129" s="88">
        <v>116.87310567953838</v>
      </c>
      <c r="AC129" s="88">
        <v>48.919995783159735</v>
      </c>
      <c r="AD129" s="88">
        <v>20.297897446700549</v>
      </c>
      <c r="AE129" s="88">
        <v>3.9476551429354418</v>
      </c>
    </row>
    <row r="130" spans="1:31" ht="17" customHeight="1" x14ac:dyDescent="0.2">
      <c r="A130" s="119"/>
      <c r="B130" s="154"/>
      <c r="C130" s="124"/>
      <c r="D130" s="139"/>
      <c r="E130" s="145"/>
      <c r="G130" s="103">
        <v>126</v>
      </c>
      <c r="H130" s="8">
        <v>168.09</v>
      </c>
      <c r="I130" s="8">
        <v>3.1099999999999852</v>
      </c>
      <c r="J130" s="8">
        <v>12.55088913536585</v>
      </c>
      <c r="K130" s="8">
        <v>6.5826625407071919</v>
      </c>
      <c r="L130" s="8">
        <v>-31.095797132999998</v>
      </c>
      <c r="N130" s="12">
        <v>2.2715996146289075</v>
      </c>
      <c r="O130" s="22">
        <v>5.3300161198416442E-2</v>
      </c>
      <c r="P130" s="12">
        <v>7.8595942945910409</v>
      </c>
      <c r="Q130" s="12">
        <v>1.3161067626347629</v>
      </c>
      <c r="R130" s="9">
        <v>2.6175240661976028E-2</v>
      </c>
      <c r="S130" s="22">
        <v>0.44885202610508951</v>
      </c>
      <c r="T130" s="22">
        <v>4.5777114372951475</v>
      </c>
      <c r="U130" s="22">
        <v>6.8330655721161954E-2</v>
      </c>
      <c r="V130" s="12">
        <v>0.23408732544458674</v>
      </c>
      <c r="W130" s="9">
        <v>3.2262113383681561E-2</v>
      </c>
      <c r="X130" s="12">
        <v>47.552221442554298</v>
      </c>
      <c r="Y130" s="12"/>
      <c r="Z130" s="66">
        <v>4.1623596853314675</v>
      </c>
      <c r="AA130" s="66">
        <v>1.3356844251075299</v>
      </c>
      <c r="AB130" s="66">
        <v>26.174687799012865</v>
      </c>
      <c r="AC130" s="66">
        <v>32.262599876994109</v>
      </c>
      <c r="AD130" s="66">
        <v>4.5434383348852032</v>
      </c>
      <c r="AE130" s="66">
        <v>1.9680424457410974</v>
      </c>
    </row>
    <row r="131" spans="1:31" ht="17" customHeight="1" x14ac:dyDescent="0.2">
      <c r="A131" s="119"/>
      <c r="B131" s="154"/>
      <c r="C131" s="124"/>
      <c r="D131" s="139"/>
      <c r="E131" s="145"/>
      <c r="G131" s="103">
        <v>127</v>
      </c>
      <c r="H131" s="8">
        <v>168.29</v>
      </c>
      <c r="I131" s="8">
        <v>2.9099999999999966</v>
      </c>
      <c r="J131" s="8">
        <v>8.3514895983333322</v>
      </c>
      <c r="K131" s="8">
        <v>7.2409080310032143</v>
      </c>
      <c r="L131" s="8">
        <v>-31.077957206999997</v>
      </c>
      <c r="N131" s="12">
        <v>2.3043646787736152</v>
      </c>
      <c r="O131" s="22">
        <v>5.3788994864604013E-2</v>
      </c>
      <c r="P131" s="12">
        <v>15.326121888341767</v>
      </c>
      <c r="Q131" s="12">
        <v>0.63581105595694587</v>
      </c>
      <c r="R131" s="9">
        <v>8.0922019434141058E-3</v>
      </c>
      <c r="S131" s="22">
        <v>0.20113331378131247</v>
      </c>
      <c r="T131" s="22">
        <v>0.65649583132118439</v>
      </c>
      <c r="U131" s="22">
        <v>5.7425328829751897E-2</v>
      </c>
      <c r="V131" s="12">
        <v>0.24474291797050324</v>
      </c>
      <c r="W131" s="9">
        <v>8.6443233862589022E-3</v>
      </c>
      <c r="X131" s="12">
        <v>13.2980057539885</v>
      </c>
      <c r="Y131" s="12"/>
      <c r="Z131" s="66">
        <v>4.0384306493129056</v>
      </c>
      <c r="AA131" s="66">
        <v>1.140688976496312</v>
      </c>
      <c r="AB131" s="66">
        <v>8.0920310231615389</v>
      </c>
      <c r="AC131" s="66">
        <v>8.6444537374689752</v>
      </c>
      <c r="AD131" s="66">
        <v>2.3724457860941266</v>
      </c>
      <c r="AE131" s="66">
        <v>1.5699165026038828</v>
      </c>
    </row>
    <row r="132" spans="1:31" ht="17" customHeight="1" x14ac:dyDescent="0.2">
      <c r="A132" s="119"/>
      <c r="B132" s="154"/>
      <c r="C132" s="124"/>
      <c r="D132" s="139"/>
      <c r="E132" s="145"/>
      <c r="G132" s="103">
        <v>128</v>
      </c>
      <c r="H132" s="8">
        <v>168.49</v>
      </c>
      <c r="I132" s="8">
        <v>2.7099999999999795</v>
      </c>
      <c r="J132" s="8">
        <v>10.876453228223843</v>
      </c>
      <c r="K132" s="8">
        <v>9.1603566440136586</v>
      </c>
      <c r="L132" s="8">
        <v>-30.743954148</v>
      </c>
      <c r="N132" s="12">
        <v>2.341014045700323</v>
      </c>
      <c r="O132" s="22">
        <v>5.4985758648598872E-2</v>
      </c>
      <c r="P132" s="12">
        <v>12.144556127386224</v>
      </c>
      <c r="Q132" s="12">
        <v>0.93792597279250678</v>
      </c>
      <c r="R132" s="9">
        <v>8.7472474749828704E-3</v>
      </c>
      <c r="S132" s="22">
        <v>0.27409653578164395</v>
      </c>
      <c r="T132" s="22">
        <v>0.98299320388741829</v>
      </c>
      <c r="U132" s="22">
        <v>5.8354299867879295E-2</v>
      </c>
      <c r="V132" s="12">
        <v>0.26228264965584247</v>
      </c>
      <c r="W132" s="9">
        <v>1.0525558675657213E-2</v>
      </c>
      <c r="X132" s="12">
        <v>15.778090046459265</v>
      </c>
      <c r="Y132" s="12"/>
      <c r="Z132" s="66">
        <v>16.99288744847231</v>
      </c>
      <c r="AA132" s="66">
        <v>1.1608705322055357</v>
      </c>
      <c r="AB132" s="66">
        <v>8.747062719120601</v>
      </c>
      <c r="AC132" s="66">
        <v>10.525717394766708</v>
      </c>
      <c r="AD132" s="66">
        <v>2.6532942118406071</v>
      </c>
      <c r="AE132" s="66">
        <v>1.6477702432059995</v>
      </c>
    </row>
    <row r="133" spans="1:31" ht="17" customHeight="1" x14ac:dyDescent="0.2">
      <c r="A133" s="119"/>
      <c r="B133" s="154"/>
      <c r="C133" s="124"/>
      <c r="D133" s="139"/>
      <c r="E133" s="145"/>
      <c r="G133" s="103">
        <v>129</v>
      </c>
      <c r="H133" s="8">
        <v>168.69</v>
      </c>
      <c r="I133" s="8">
        <v>2.5099999999999909</v>
      </c>
      <c r="J133" s="8">
        <v>7.3477120690607727</v>
      </c>
      <c r="K133" s="8">
        <v>6.7837750312416158</v>
      </c>
      <c r="L133" s="8">
        <v>-31.415924693999997</v>
      </c>
      <c r="N133" s="12">
        <v>2.3685868255032361</v>
      </c>
      <c r="O133" s="22">
        <v>5.5272914344718566E-2</v>
      </c>
      <c r="P133" s="12">
        <v>15.842820784898045</v>
      </c>
      <c r="Q133" s="12">
        <v>0.82099856852242714</v>
      </c>
      <c r="R133" s="9">
        <v>4.3932219637257052E-3</v>
      </c>
      <c r="S133" s="22">
        <v>0.137035090919677</v>
      </c>
      <c r="T133" s="22">
        <v>0.36654197126901117</v>
      </c>
      <c r="U133" s="22">
        <v>5.6709280537654658E-2</v>
      </c>
      <c r="V133" s="12">
        <v>0.27781048746524123</v>
      </c>
      <c r="W133" s="9">
        <v>8.3372532786132741E-3</v>
      </c>
      <c r="X133" s="12">
        <v>7.675001857976218</v>
      </c>
      <c r="Y133" s="12"/>
      <c r="Z133" s="66">
        <v>4.094249709034858</v>
      </c>
      <c r="AA133" s="66">
        <v>1.1821239576385016</v>
      </c>
      <c r="AB133" s="66">
        <v>4.3931291718486758</v>
      </c>
      <c r="AC133" s="66">
        <v>8.3373789993903653</v>
      </c>
      <c r="AD133" s="66">
        <v>2.004351301142381</v>
      </c>
      <c r="AE133" s="66">
        <v>1.6344746522018532</v>
      </c>
    </row>
    <row r="134" spans="1:31" ht="17" customHeight="1" x14ac:dyDescent="0.2">
      <c r="A134" s="119"/>
      <c r="B134" s="154"/>
      <c r="C134" s="124"/>
      <c r="D134" s="139"/>
      <c r="E134" s="145"/>
      <c r="G134" s="21">
        <v>130</v>
      </c>
      <c r="H134" s="19">
        <v>168.89</v>
      </c>
      <c r="I134" s="19">
        <v>2.3100000000000023</v>
      </c>
      <c r="J134" s="19">
        <v>8.0578263981087481</v>
      </c>
      <c r="K134" s="19">
        <v>7.5832605748633162</v>
      </c>
      <c r="L134" s="19">
        <v>-31.233561005999999</v>
      </c>
      <c r="M134" s="19"/>
      <c r="N134" s="19">
        <v>2.2452909331209727</v>
      </c>
      <c r="O134" s="79">
        <v>5.2137326702322191E-2</v>
      </c>
      <c r="P134" s="19">
        <v>16.873709168655267</v>
      </c>
      <c r="Q134" s="19">
        <v>0.82630503779560938</v>
      </c>
      <c r="R134" s="20">
        <v>3.4621625158398764E-3</v>
      </c>
      <c r="S134" s="79">
        <v>9.8404324793166853E-2</v>
      </c>
      <c r="T134" s="79">
        <v>0.26408620999362786</v>
      </c>
      <c r="U134" s="79">
        <v>5.3675695487646419E-2</v>
      </c>
      <c r="V134" s="19">
        <v>0.2678639755482537</v>
      </c>
      <c r="W134" s="20">
        <v>7.3878262327630208E-3</v>
      </c>
      <c r="X134" s="19">
        <v>5.8895017067731503</v>
      </c>
      <c r="Y134" s="19"/>
      <c r="Z134" s="89">
        <v>3.6736757011590413</v>
      </c>
      <c r="AA134" s="89">
        <v>1.1807913773919541</v>
      </c>
      <c r="AB134" s="89">
        <v>3.4620893894280811</v>
      </c>
      <c r="AC134" s="89">
        <v>7.3879376367499141</v>
      </c>
      <c r="AD134" s="89">
        <v>1.7262423384700665</v>
      </c>
      <c r="AE134" s="89">
        <v>1.516949657209578</v>
      </c>
    </row>
    <row r="135" spans="1:31" ht="17" customHeight="1" x14ac:dyDescent="0.2">
      <c r="A135" s="119"/>
      <c r="B135" s="154"/>
      <c r="C135" s="124"/>
      <c r="D135" s="139"/>
      <c r="E135" s="145"/>
      <c r="G135" s="106">
        <v>131</v>
      </c>
      <c r="H135" s="2">
        <v>168.99</v>
      </c>
      <c r="I135" s="2">
        <v>2.2099999999999795</v>
      </c>
      <c r="J135" s="2">
        <v>6.379949729999999</v>
      </c>
      <c r="K135" s="2">
        <v>5.9226754448963401</v>
      </c>
      <c r="L135" s="2">
        <v>-31.100835396000001</v>
      </c>
      <c r="M135" s="2"/>
      <c r="N135" s="12">
        <v>2.5434382480077256</v>
      </c>
      <c r="O135" s="22">
        <v>5.4639032260827565E-2</v>
      </c>
      <c r="P135" s="12">
        <v>16.462595128358714</v>
      </c>
      <c r="Q135" s="12">
        <v>0.60400001859160701</v>
      </c>
      <c r="R135" s="9">
        <v>3.6347478444387644E-3</v>
      </c>
      <c r="S135" s="22">
        <v>0.11083997457599801</v>
      </c>
      <c r="T135" s="22">
        <v>0.32941165159018343</v>
      </c>
      <c r="U135" s="22">
        <v>6.6973824588676609E-2</v>
      </c>
      <c r="V135" s="12">
        <v>0.25214182417927627</v>
      </c>
      <c r="W135" s="9">
        <v>1.7375434953327228E-2</v>
      </c>
      <c r="X135" s="12">
        <v>7.1673650178378292</v>
      </c>
      <c r="Y135" s="13"/>
      <c r="Z135" s="66">
        <v>8.6842092949965366</v>
      </c>
      <c r="AA135" s="66">
        <v>1.0882483172913662</v>
      </c>
      <c r="AB135" s="66">
        <v>3.6346710727486933</v>
      </c>
      <c r="AC135" s="66">
        <v>17.375696964461067</v>
      </c>
      <c r="AD135" s="66">
        <v>2.0712273138383739</v>
      </c>
      <c r="AE135" s="66">
        <v>1.8910487970214249</v>
      </c>
    </row>
    <row r="136" spans="1:31" ht="17" customHeight="1" x14ac:dyDescent="0.2">
      <c r="A136" s="119"/>
      <c r="B136" s="154"/>
      <c r="C136" s="124"/>
      <c r="D136" s="139"/>
      <c r="E136" s="145"/>
      <c r="G136" s="21">
        <v>132</v>
      </c>
      <c r="H136" s="19">
        <v>169.19</v>
      </c>
      <c r="I136" s="19">
        <v>2.0099999999999909</v>
      </c>
      <c r="J136" s="19">
        <v>8.209011828732395</v>
      </c>
      <c r="K136" s="19">
        <v>7.7957052091430281</v>
      </c>
      <c r="L136" s="19">
        <v>-31.184005656</v>
      </c>
      <c r="M136" s="19"/>
      <c r="N136" s="19">
        <v>2.3413745191356936</v>
      </c>
      <c r="O136" s="79">
        <v>5.2839881925677123E-2</v>
      </c>
      <c r="P136" s="19">
        <v>15.6763547782685</v>
      </c>
      <c r="Q136" s="19">
        <v>1.0573996249773796</v>
      </c>
      <c r="R136" s="20">
        <v>3.7441433139118901E-3</v>
      </c>
      <c r="S136" s="79">
        <v>0.10330855598169933</v>
      </c>
      <c r="T136" s="79">
        <v>0.2430043944282754</v>
      </c>
      <c r="U136" s="79">
        <v>5.2754711546396028E-2</v>
      </c>
      <c r="V136" s="19">
        <v>0.26143116328878763</v>
      </c>
      <c r="W136" s="20">
        <v>8.8671334708781482E-3</v>
      </c>
      <c r="X136" s="19">
        <v>5.0347913757749803</v>
      </c>
      <c r="Y136" s="19"/>
      <c r="Z136" s="89">
        <v>5.3036575119402238</v>
      </c>
      <c r="AA136" s="89">
        <v>1.2161524868442732</v>
      </c>
      <c r="AB136" s="89">
        <v>3.744064231614471</v>
      </c>
      <c r="AC136" s="89">
        <v>8.8672671819306093</v>
      </c>
      <c r="AD136" s="89">
        <v>1.7215269570749834</v>
      </c>
      <c r="AE136" s="89">
        <v>1.6116272262975659</v>
      </c>
    </row>
    <row r="137" spans="1:31" ht="17" customHeight="1" x14ac:dyDescent="0.2">
      <c r="A137" s="119"/>
      <c r="B137" s="154"/>
      <c r="C137" s="124"/>
      <c r="D137" s="139"/>
      <c r="E137" s="145"/>
      <c r="G137" s="103">
        <v>133</v>
      </c>
      <c r="H137" s="8">
        <v>169.39</v>
      </c>
      <c r="I137" s="8">
        <v>1.8100000000000023</v>
      </c>
      <c r="J137" s="8">
        <v>9.8005552287671236</v>
      </c>
      <c r="K137" s="8">
        <v>8.8754438509339195</v>
      </c>
      <c r="L137" s="8">
        <v>-31.509088751999997</v>
      </c>
      <c r="N137" s="12">
        <v>2.3190624531606123</v>
      </c>
      <c r="O137" s="22">
        <v>5.1691201886805656E-2</v>
      </c>
      <c r="P137" s="12">
        <v>15.739675506017669</v>
      </c>
      <c r="Q137" s="12">
        <v>0.74934815352524831</v>
      </c>
      <c r="R137" s="9">
        <v>5.2632660805961061E-3</v>
      </c>
      <c r="S137" s="22">
        <v>0.14502578769724145</v>
      </c>
      <c r="T137" s="22">
        <v>0.45375904874968664</v>
      </c>
      <c r="U137" s="22">
        <v>5.5794036602281161E-2</v>
      </c>
      <c r="V137" s="12">
        <v>0.26051528354051806</v>
      </c>
      <c r="W137" s="9">
        <v>9.6443041004028052E-3</v>
      </c>
      <c r="X137" s="12">
        <v>9.4393772213819815</v>
      </c>
      <c r="Y137" s="12"/>
      <c r="Z137" s="66">
        <v>4.0606761937236522</v>
      </c>
      <c r="AA137" s="66">
        <v>1.1636579386336812</v>
      </c>
      <c r="AB137" s="66">
        <v>5.263154911995259</v>
      </c>
      <c r="AC137" s="66">
        <v>9.6444495307220564</v>
      </c>
      <c r="AD137" s="66">
        <v>1.9574687598610994</v>
      </c>
      <c r="AE137" s="66">
        <v>1.4257418766587457</v>
      </c>
    </row>
    <row r="138" spans="1:31" ht="17" customHeight="1" x14ac:dyDescent="0.2">
      <c r="A138" s="119"/>
      <c r="B138" s="154"/>
      <c r="C138" s="124"/>
      <c r="D138" s="139"/>
      <c r="E138" s="145"/>
      <c r="G138" s="103">
        <v>134</v>
      </c>
      <c r="H138" s="8">
        <v>169.59</v>
      </c>
      <c r="I138" s="8">
        <v>1.6099999999999852</v>
      </c>
      <c r="J138" s="8">
        <v>6.4735488857142851</v>
      </c>
      <c r="K138" s="8">
        <v>6.283327772493184</v>
      </c>
      <c r="L138" s="8">
        <v>-30.812340531</v>
      </c>
      <c r="N138" s="12">
        <v>2.3072110842877342</v>
      </c>
      <c r="O138" s="22">
        <v>5.5677914948895228E-2</v>
      </c>
      <c r="P138" s="12">
        <v>18.665076993589008</v>
      </c>
      <c r="Q138" s="12">
        <v>0.61975302312693914</v>
      </c>
      <c r="R138" s="9">
        <v>2.710364153216857E-3</v>
      </c>
      <c r="S138" s="22">
        <v>0.10355642139800958</v>
      </c>
      <c r="T138" s="22">
        <v>0.1191143904335724</v>
      </c>
      <c r="U138" s="22">
        <v>5.5005572759171999E-2</v>
      </c>
      <c r="V138" s="12">
        <v>0.22594529274856431</v>
      </c>
      <c r="W138" s="9">
        <v>9.6045825104995632E-3</v>
      </c>
      <c r="X138" s="12">
        <v>2.9384363442574384</v>
      </c>
      <c r="Y138" s="12"/>
      <c r="Z138" s="66">
        <v>3.058655296463757</v>
      </c>
      <c r="AA138" s="66">
        <v>1.0913188120540893</v>
      </c>
      <c r="AB138" s="66">
        <v>2.7103069059893583</v>
      </c>
      <c r="AC138" s="66">
        <v>9.6047273418410715</v>
      </c>
      <c r="AD138" s="66">
        <v>1.4401088296138407</v>
      </c>
      <c r="AE138" s="66">
        <v>1.8443303565633027</v>
      </c>
    </row>
    <row r="139" spans="1:31" ht="17" customHeight="1" x14ac:dyDescent="0.2">
      <c r="A139" s="119"/>
      <c r="B139" s="154"/>
      <c r="C139" s="124"/>
      <c r="D139" s="139"/>
      <c r="E139" s="145"/>
      <c r="G139" s="103">
        <v>135</v>
      </c>
      <c r="H139" s="8">
        <v>169.79</v>
      </c>
      <c r="I139" s="8">
        <v>1.4099999999999966</v>
      </c>
      <c r="J139" s="8">
        <v>6.0093360694949487</v>
      </c>
      <c r="K139" s="8">
        <v>5.5421932957571372</v>
      </c>
      <c r="L139" s="8">
        <v>-31.064081709</v>
      </c>
      <c r="N139" s="12">
        <v>2.2727367452024763</v>
      </c>
      <c r="O139" s="22">
        <v>5.1612152564468994E-2</v>
      </c>
      <c r="P139" s="12">
        <v>17.336029240533982</v>
      </c>
      <c r="Q139" s="12">
        <v>0.60664882736418235</v>
      </c>
      <c r="R139" s="9">
        <v>4.1813738816495593E-3</v>
      </c>
      <c r="S139" s="22">
        <v>0.13412181438039525</v>
      </c>
      <c r="T139" s="22">
        <v>0.33927451879943227</v>
      </c>
      <c r="U139" s="22">
        <v>5.1754685004514578E-2</v>
      </c>
      <c r="V139" s="12">
        <v>0.26659220335355605</v>
      </c>
      <c r="W139" s="9">
        <v>1.0110846069889661E-2</v>
      </c>
      <c r="X139" s="12">
        <v>7.7736170574509451</v>
      </c>
      <c r="Y139" s="12"/>
      <c r="Z139" s="66">
        <v>4.2830503200808128</v>
      </c>
      <c r="AA139" s="66">
        <v>1.1409803343991343</v>
      </c>
      <c r="AB139" s="66">
        <v>4.1812855643429812</v>
      </c>
      <c r="AC139" s="66">
        <v>10.110998535381889</v>
      </c>
      <c r="AD139" s="66">
        <v>2.1218044248645791</v>
      </c>
      <c r="AE139" s="66">
        <v>1.4446330465039878</v>
      </c>
    </row>
    <row r="140" spans="1:31" ht="17" customHeight="1" x14ac:dyDescent="0.2">
      <c r="A140" s="119"/>
      <c r="B140" s="154"/>
      <c r="C140" s="124"/>
      <c r="D140" s="139"/>
      <c r="E140" s="145"/>
      <c r="G140" s="103">
        <v>136</v>
      </c>
      <c r="H140" s="8">
        <v>170.08</v>
      </c>
      <c r="I140" s="8">
        <v>1.1199999999999761</v>
      </c>
      <c r="J140" s="8">
        <v>4.9635701239669423</v>
      </c>
      <c r="K140" s="8">
        <v>4.8666917781568655</v>
      </c>
      <c r="L140" s="8">
        <v>-29.981753456</v>
      </c>
      <c r="N140" s="12">
        <v>2.0819989846166265</v>
      </c>
      <c r="O140" s="22">
        <v>4.9736630120772993E-2</v>
      </c>
      <c r="P140" s="12">
        <v>20.01788996108256</v>
      </c>
      <c r="Q140" s="12">
        <v>0.5765251952788919</v>
      </c>
      <c r="R140" s="9">
        <v>2.3461845940181566E-3</v>
      </c>
      <c r="S140" s="22">
        <v>8.7617694709262714E-2</v>
      </c>
      <c r="T140" s="22">
        <v>7.3772072868457897E-2</v>
      </c>
      <c r="U140" s="22">
        <v>4.0422745556125871E-2</v>
      </c>
      <c r="V140" s="12">
        <v>0.24483919096284359</v>
      </c>
      <c r="W140" s="9">
        <v>5.1770287388424006E-3</v>
      </c>
      <c r="X140" s="12">
        <v>1.9517875922069257</v>
      </c>
      <c r="Y140" s="12"/>
      <c r="Z140" s="66">
        <v>2.8811357643192519</v>
      </c>
      <c r="AA140" s="66">
        <v>1.1144606809305213</v>
      </c>
      <c r="AB140" s="66">
        <v>2.3461350388456355</v>
      </c>
      <c r="AC140" s="66">
        <v>5.1771068053295659</v>
      </c>
      <c r="AD140" s="66">
        <v>1.3159902696778762</v>
      </c>
      <c r="AE140" s="66">
        <v>1.2676119941073212</v>
      </c>
    </row>
    <row r="141" spans="1:31" ht="17" customHeight="1" x14ac:dyDescent="0.2">
      <c r="A141" s="119"/>
      <c r="B141" s="154"/>
      <c r="C141" s="124"/>
      <c r="D141" s="139"/>
      <c r="E141" s="145"/>
      <c r="G141" s="103">
        <v>137</v>
      </c>
      <c r="H141" s="8">
        <v>170.28</v>
      </c>
      <c r="I141" s="8">
        <v>0.91999999999998749</v>
      </c>
      <c r="J141" s="8">
        <v>6.1147877546218483</v>
      </c>
      <c r="K141" s="8">
        <v>5.9854597717837468</v>
      </c>
      <c r="L141" s="8">
        <v>-29.867815559999997</v>
      </c>
      <c r="N141" s="12">
        <v>1.9860754543698338</v>
      </c>
      <c r="O141" s="22">
        <v>4.7971026928103302E-2</v>
      </c>
      <c r="P141" s="12">
        <v>20.557990502010796</v>
      </c>
      <c r="Q141" s="12">
        <v>0.56201527577538346</v>
      </c>
      <c r="R141" s="9">
        <v>2.3756988862660895E-3</v>
      </c>
      <c r="S141" s="22">
        <v>8.4123039809016531E-2</v>
      </c>
      <c r="T141" s="22">
        <v>7.7840960631596179E-2</v>
      </c>
      <c r="U141" s="22">
        <v>4.0030415823888485E-2</v>
      </c>
      <c r="V141" s="12">
        <v>0.22372007427969401</v>
      </c>
      <c r="W141" s="9">
        <v>5.0784100865854734E-3</v>
      </c>
      <c r="X141" s="12">
        <v>2.1150036277277096</v>
      </c>
      <c r="Y141" s="12"/>
      <c r="Z141" s="66">
        <v>2.6790998625222548</v>
      </c>
      <c r="AA141" s="66">
        <v>1.0858415808442454</v>
      </c>
      <c r="AB141" s="66">
        <v>2.3756487077044928</v>
      </c>
      <c r="AC141" s="66">
        <v>5.078486665962533</v>
      </c>
      <c r="AD141" s="66">
        <v>1.3057398722558244</v>
      </c>
      <c r="AE141" s="66">
        <v>1.0836252138577787</v>
      </c>
    </row>
    <row r="142" spans="1:31" ht="17" customHeight="1" x14ac:dyDescent="0.2">
      <c r="A142" s="119"/>
      <c r="B142" s="154"/>
      <c r="C142" s="124"/>
      <c r="D142" s="139"/>
      <c r="E142" s="145"/>
      <c r="G142" s="103">
        <v>138</v>
      </c>
      <c r="H142" s="8">
        <v>170.48</v>
      </c>
      <c r="I142" s="8">
        <v>0.71999999999999886</v>
      </c>
      <c r="J142" s="8">
        <v>7.0336050003724395</v>
      </c>
      <c r="K142" s="8">
        <v>6.7580406088824825</v>
      </c>
      <c r="L142" s="8">
        <v>-30.564563781</v>
      </c>
      <c r="N142" s="12">
        <v>2.019442672279177</v>
      </c>
      <c r="O142" s="22">
        <v>5.1017776163513315E-2</v>
      </c>
      <c r="P142" s="12">
        <v>17.900105221797872</v>
      </c>
      <c r="Q142" s="12">
        <v>0.73673873155996794</v>
      </c>
      <c r="R142" s="9">
        <v>3.9722165345118451E-3</v>
      </c>
      <c r="S142" s="22">
        <v>0.12578687467240501</v>
      </c>
      <c r="T142" s="22">
        <v>0.165602645175119</v>
      </c>
      <c r="U142" s="22">
        <v>4.3483985068081057E-2</v>
      </c>
      <c r="V142" s="12">
        <v>0.23934412250720935</v>
      </c>
      <c r="W142" s="9">
        <v>5.6531370105012708E-3</v>
      </c>
      <c r="X142" s="12">
        <v>3.9178258016389296</v>
      </c>
      <c r="Y142" s="12"/>
      <c r="Z142" s="66">
        <v>2.7156359400239536</v>
      </c>
      <c r="AA142" s="66">
        <v>1.0936839436900423</v>
      </c>
      <c r="AB142" s="66">
        <v>3.972132634943089</v>
      </c>
      <c r="AC142" s="66">
        <v>5.653222256415507</v>
      </c>
      <c r="AD142" s="66">
        <v>1.4583003363535683</v>
      </c>
      <c r="AE142" s="66">
        <v>1.3992613110168106</v>
      </c>
    </row>
    <row r="143" spans="1:31" ht="17" customHeight="1" x14ac:dyDescent="0.2">
      <c r="A143" s="119"/>
      <c r="B143" s="154"/>
      <c r="C143" s="124"/>
      <c r="D143" s="139"/>
      <c r="E143" s="145"/>
      <c r="G143" s="103">
        <v>139</v>
      </c>
      <c r="H143" s="8">
        <v>170.68</v>
      </c>
      <c r="I143" s="8">
        <v>0.51999999999998181</v>
      </c>
      <c r="J143" s="8">
        <v>4.8145933288220544</v>
      </c>
      <c r="K143" s="8">
        <v>4.6801531673710262</v>
      </c>
      <c r="L143" s="8">
        <v>-30.569519315999997</v>
      </c>
      <c r="N143" s="12">
        <v>2.0008921585257582</v>
      </c>
      <c r="O143" s="22">
        <v>4.9282180984044383E-2</v>
      </c>
      <c r="P143" s="12">
        <v>20.311456951668333</v>
      </c>
      <c r="Q143" s="12">
        <v>0.54526348844827999</v>
      </c>
      <c r="R143" s="9">
        <v>3.1478821401805992E-3</v>
      </c>
      <c r="S143" s="22">
        <v>0.10333810838862691</v>
      </c>
      <c r="T143" s="22">
        <v>0.10401741825870532</v>
      </c>
      <c r="U143" s="22">
        <v>4.1511336631546471E-2</v>
      </c>
      <c r="V143" s="12">
        <v>0.23984431241179049</v>
      </c>
      <c r="W143" s="9">
        <v>5.0203759967126739E-3</v>
      </c>
      <c r="X143" s="12">
        <v>2.7923471884160294</v>
      </c>
      <c r="Y143" s="12"/>
      <c r="Z143" s="66">
        <v>2.8658037930605418</v>
      </c>
      <c r="AA143" s="66">
        <v>1.0699326880007036</v>
      </c>
      <c r="AB143" s="66">
        <v>3.1478156518731866</v>
      </c>
      <c r="AC143" s="66">
        <v>5.0204517009704777</v>
      </c>
      <c r="AD143" s="66">
        <v>1.4297970887381044</v>
      </c>
      <c r="AE143" s="66">
        <v>1.2624604999670221</v>
      </c>
    </row>
    <row r="144" spans="1:31" ht="17" customHeight="1" x14ac:dyDescent="0.2">
      <c r="A144" s="119"/>
      <c r="B144" s="154"/>
      <c r="C144" s="124"/>
      <c r="D144" s="139"/>
      <c r="E144" s="145"/>
      <c r="F144" s="7" t="s">
        <v>55</v>
      </c>
      <c r="G144" s="103">
        <v>140</v>
      </c>
      <c r="H144" s="8">
        <v>170.88</v>
      </c>
      <c r="I144" s="8">
        <v>0.31999999999999318</v>
      </c>
      <c r="J144" s="8">
        <v>4.9199048565972223</v>
      </c>
      <c r="K144" s="8">
        <v>4.7260297399443241</v>
      </c>
      <c r="L144" s="8">
        <v>-31.235543219999997</v>
      </c>
      <c r="N144" s="12">
        <v>2.0392084802664208</v>
      </c>
      <c r="O144" s="22">
        <v>5.1754669830257796E-2</v>
      </c>
      <c r="P144" s="12">
        <v>20.285967826249561</v>
      </c>
      <c r="Q144" s="12">
        <v>0.53378961878208386</v>
      </c>
      <c r="R144" s="9">
        <v>3.8197489258827628E-3</v>
      </c>
      <c r="S144" s="22">
        <v>0.11669884849852409</v>
      </c>
      <c r="T144" s="22">
        <v>0.14697631917803694</v>
      </c>
      <c r="U144" s="22">
        <v>4.3247027070994933E-2</v>
      </c>
      <c r="V144" s="12">
        <v>0.23857306893198807</v>
      </c>
      <c r="W144" s="9">
        <v>4.5152318529982517E-3</v>
      </c>
      <c r="X144" s="12">
        <v>3.9406273556881177</v>
      </c>
      <c r="Y144" s="12"/>
      <c r="Z144" s="66">
        <v>2.9777041327122644</v>
      </c>
      <c r="AA144" s="66">
        <v>1.0917395714315277</v>
      </c>
      <c r="AB144" s="66">
        <v>3.8196682466738494</v>
      </c>
      <c r="AC144" s="66">
        <v>4.5152999399854554</v>
      </c>
      <c r="AD144" s="66">
        <v>1.6112095101449526</v>
      </c>
      <c r="AE144" s="66">
        <v>1.391684443143786</v>
      </c>
    </row>
    <row r="145" spans="1:31" ht="17" customHeight="1" thickBot="1" x14ac:dyDescent="0.25">
      <c r="A145" s="119"/>
      <c r="B145" s="154"/>
      <c r="C145" s="125"/>
      <c r="D145" s="140"/>
      <c r="E145" s="146"/>
      <c r="F145" s="60" t="s">
        <v>55</v>
      </c>
      <c r="G145" s="104">
        <v>141</v>
      </c>
      <c r="H145" s="39">
        <v>171.08</v>
      </c>
      <c r="I145" s="39">
        <v>0.11999999999997613</v>
      </c>
      <c r="J145" s="39">
        <v>3.9463466213709677</v>
      </c>
      <c r="K145" s="39">
        <v>3.6652267947691657</v>
      </c>
      <c r="L145" s="39">
        <v>-30.896584625999999</v>
      </c>
      <c r="M145" s="39"/>
      <c r="N145" s="40">
        <v>2.1822922652429928</v>
      </c>
      <c r="O145" s="78">
        <v>5.6897480239534684E-2</v>
      </c>
      <c r="P145" s="40">
        <v>19.045315743824517</v>
      </c>
      <c r="Q145" s="40">
        <v>0.54381862217922472</v>
      </c>
      <c r="R145" s="41">
        <v>6.1956241064139413E-3</v>
      </c>
      <c r="S145" s="78">
        <v>0.12419418924208299</v>
      </c>
      <c r="T145" s="78">
        <v>0.28299958743649811</v>
      </c>
      <c r="U145" s="78">
        <v>4.9047493821943788E-2</v>
      </c>
      <c r="V145" s="40">
        <v>0.21800754062598285</v>
      </c>
      <c r="W145" s="41">
        <v>5.4055511419906646E-3</v>
      </c>
      <c r="X145" s="40">
        <v>7.1235462460249028</v>
      </c>
      <c r="Y145" s="40"/>
      <c r="Z145" s="94">
        <v>3.1883204815642707</v>
      </c>
      <c r="AA145" s="94">
        <v>1.0375508473211148</v>
      </c>
      <c r="AB145" s="94">
        <v>6.1954932449198141</v>
      </c>
      <c r="AC145" s="94">
        <v>5.4056326544585547</v>
      </c>
      <c r="AD145" s="94">
        <v>2.0512417797884419</v>
      </c>
      <c r="AE145" s="94">
        <v>1.6176062634423309</v>
      </c>
    </row>
    <row r="146" spans="1:31" ht="17" customHeight="1" x14ac:dyDescent="0.2">
      <c r="A146" s="119"/>
      <c r="B146" s="154"/>
      <c r="C146" s="123" t="s">
        <v>76</v>
      </c>
      <c r="D146" s="141"/>
      <c r="E146" s="144" t="s">
        <v>32</v>
      </c>
      <c r="G146" s="103">
        <v>142</v>
      </c>
      <c r="H146" s="8">
        <v>171.21</v>
      </c>
      <c r="I146" s="8">
        <v>-1.0000000000019327E-2</v>
      </c>
      <c r="J146" s="8">
        <v>4.8483248249999988</v>
      </c>
      <c r="K146" s="8">
        <v>4.7662676294252613</v>
      </c>
      <c r="L146" s="8">
        <v>-29.587598931999999</v>
      </c>
      <c r="N146" s="12">
        <v>2.1633609293881868</v>
      </c>
      <c r="O146" s="22">
        <v>5.3271965719432025E-2</v>
      </c>
      <c r="P146" s="12">
        <v>19.735129291353996</v>
      </c>
      <c r="Q146" s="12">
        <v>0.66064876084288082</v>
      </c>
      <c r="R146" s="9">
        <v>2.7813579528941281E-3</v>
      </c>
      <c r="S146" s="22">
        <v>8.6442001961370266E-2</v>
      </c>
      <c r="T146" s="22">
        <v>6.4887750264327165E-2</v>
      </c>
      <c r="U146" s="22">
        <v>4.5512431761638293E-2</v>
      </c>
      <c r="V146" s="12">
        <v>0.22553239541892894</v>
      </c>
      <c r="W146" s="9">
        <v>4.6832187700132184E-3</v>
      </c>
      <c r="X146" s="12">
        <v>1.6924855189490706</v>
      </c>
      <c r="Y146" s="12"/>
      <c r="Z146" s="66">
        <v>2.7780188505136678</v>
      </c>
      <c r="AA146" s="66">
        <v>1.1884188926304362</v>
      </c>
      <c r="AB146" s="66">
        <v>2.7812992061639905</v>
      </c>
      <c r="AC146" s="66">
        <v>4.68328939014234</v>
      </c>
      <c r="AD146" s="66">
        <v>1.2912451613821012</v>
      </c>
      <c r="AE146" s="66">
        <v>1.3588284264011641</v>
      </c>
    </row>
    <row r="147" spans="1:31" ht="17" customHeight="1" x14ac:dyDescent="0.2">
      <c r="A147" s="119"/>
      <c r="B147" s="154"/>
      <c r="C147" s="124"/>
      <c r="D147" s="142"/>
      <c r="E147" s="145"/>
      <c r="G147" s="103">
        <v>143</v>
      </c>
      <c r="H147" s="8">
        <v>171.41</v>
      </c>
      <c r="I147" s="8">
        <v>-0.21000000000000796</v>
      </c>
      <c r="J147" s="8">
        <v>5.2398547544776104</v>
      </c>
      <c r="K147" s="8">
        <v>5.0767024280387023</v>
      </c>
      <c r="L147" s="8">
        <v>-29.834117921999997</v>
      </c>
      <c r="N147" s="12">
        <v>2.1293613213357934</v>
      </c>
      <c r="O147" s="22">
        <v>5.2527055495415392E-2</v>
      </c>
      <c r="P147" s="12">
        <v>19.183686195331038</v>
      </c>
      <c r="Q147" s="12">
        <v>0.6502588238064565</v>
      </c>
      <c r="R147" s="9">
        <v>3.2596972498927027E-3</v>
      </c>
      <c r="S147" s="22">
        <v>9.5129518591451495E-2</v>
      </c>
      <c r="T147" s="22">
        <v>0.12280602995080109</v>
      </c>
      <c r="U147" s="22">
        <v>4.4545673837122192E-2</v>
      </c>
      <c r="V147" s="12">
        <v>0.20885819668802988</v>
      </c>
      <c r="W147" s="9">
        <v>5.6653979603400592E-3</v>
      </c>
      <c r="X147" s="12">
        <v>3.113680322903789</v>
      </c>
      <c r="Y147" s="12"/>
      <c r="Z147" s="66">
        <v>2.5950542083936341</v>
      </c>
      <c r="AA147" s="66">
        <v>1.1072677147476009</v>
      </c>
      <c r="AB147" s="66">
        <v>3.2596283998712687</v>
      </c>
      <c r="AC147" s="66">
        <v>5.6654833911420619</v>
      </c>
      <c r="AD147" s="66">
        <v>1.3762824910407325</v>
      </c>
      <c r="AE147" s="66">
        <v>1.2716221371941574</v>
      </c>
    </row>
    <row r="148" spans="1:31" ht="17" customHeight="1" x14ac:dyDescent="0.2">
      <c r="A148" s="119"/>
      <c r="B148" s="154"/>
      <c r="C148" s="124"/>
      <c r="D148" s="142"/>
      <c r="E148" s="145"/>
      <c r="G148" s="103">
        <v>144</v>
      </c>
      <c r="H148" s="8">
        <v>171.61</v>
      </c>
      <c r="I148" s="8">
        <v>-0.41000000000002501</v>
      </c>
      <c r="J148" s="8">
        <v>5.002076910815938</v>
      </c>
      <c r="K148" s="8">
        <v>4.7850212308910312</v>
      </c>
      <c r="L148" s="8">
        <v>-30.394093376999997</v>
      </c>
      <c r="N148" s="12">
        <v>1.9398835522339795</v>
      </c>
      <c r="O148" s="22">
        <v>5.1461670356302641E-2</v>
      </c>
      <c r="P148" s="12">
        <v>20.489740806640462</v>
      </c>
      <c r="Q148" s="12">
        <v>0.61846509451019882</v>
      </c>
      <c r="R148" s="9">
        <v>3.4853661436830339E-3</v>
      </c>
      <c r="S148" s="22">
        <v>0.1032604229604369</v>
      </c>
      <c r="T148" s="22">
        <v>0.16023672373000908</v>
      </c>
      <c r="U148" s="22">
        <v>4.028226547411054E-2</v>
      </c>
      <c r="V148" s="12">
        <v>0.20863521227998943</v>
      </c>
      <c r="W148" s="9">
        <v>4.6104328850018464E-3</v>
      </c>
      <c r="X148" s="12">
        <v>4.3393111260558497</v>
      </c>
      <c r="Y148" s="12"/>
      <c r="Z148" s="66">
        <v>2.4964248785790577</v>
      </c>
      <c r="AA148" s="66">
        <v>1.0841079195553778</v>
      </c>
      <c r="AB148" s="66">
        <v>3.4852925271734922</v>
      </c>
      <c r="AC148" s="66">
        <v>4.6105024075634926</v>
      </c>
      <c r="AD148" s="66">
        <v>1.4708117234104368</v>
      </c>
      <c r="AE148" s="66">
        <v>1.2270181086442042</v>
      </c>
    </row>
    <row r="149" spans="1:31" ht="17" customHeight="1" x14ac:dyDescent="0.2">
      <c r="A149" s="119"/>
      <c r="B149" s="154"/>
      <c r="C149" s="124"/>
      <c r="D149" s="142"/>
      <c r="E149" s="145"/>
      <c r="G149" s="103">
        <v>145</v>
      </c>
      <c r="H149" s="8">
        <v>171.81</v>
      </c>
      <c r="I149" s="8">
        <v>-0.61000000000001364</v>
      </c>
      <c r="J149" s="8">
        <v>4.7435568286689422</v>
      </c>
      <c r="K149" s="8">
        <v>4.3032161131778004</v>
      </c>
      <c r="L149" s="8">
        <v>-30.070001387999998</v>
      </c>
      <c r="N149" s="12">
        <v>2.0967044816798683</v>
      </c>
      <c r="O149" s="22">
        <v>5.6108432971884739E-2</v>
      </c>
      <c r="P149" s="12">
        <v>18.119337399085211</v>
      </c>
      <c r="Q149" s="12">
        <v>0.5801214735708986</v>
      </c>
      <c r="R149" s="9">
        <v>5.9638358264241997E-3</v>
      </c>
      <c r="S149" s="22">
        <v>0.14442326853343518</v>
      </c>
      <c r="T149" s="22">
        <v>0.38763247592899858</v>
      </c>
      <c r="U149" s="22">
        <v>4.8246177878458738E-2</v>
      </c>
      <c r="V149" s="12">
        <v>0.22647228684595658</v>
      </c>
      <c r="W149" s="9">
        <v>1.1032754111808023E-2</v>
      </c>
      <c r="X149" s="12">
        <v>9.28292273911058</v>
      </c>
      <c r="Y149" s="12"/>
      <c r="Z149" s="66">
        <v>2.9656931442878971</v>
      </c>
      <c r="AA149" s="66">
        <v>1.0991314576869446</v>
      </c>
      <c r="AB149" s="66">
        <v>5.9637098606694074</v>
      </c>
      <c r="AC149" s="66">
        <v>11.032920479120376</v>
      </c>
      <c r="AD149" s="66">
        <v>1.9238875280283152</v>
      </c>
      <c r="AE149" s="66">
        <v>1.5603579589592806</v>
      </c>
    </row>
    <row r="150" spans="1:31" ht="17" customHeight="1" x14ac:dyDescent="0.2">
      <c r="A150" s="119"/>
      <c r="B150" s="154"/>
      <c r="C150" s="124"/>
      <c r="D150" s="142"/>
      <c r="E150" s="145"/>
      <c r="G150" s="108">
        <v>146</v>
      </c>
      <c r="H150" s="6">
        <v>172.01</v>
      </c>
      <c r="I150" s="6">
        <v>-0.81000000000000227</v>
      </c>
      <c r="J150" s="6">
        <v>4.9210579116968693</v>
      </c>
      <c r="K150" s="6">
        <v>4.7656320511975734</v>
      </c>
      <c r="L150" s="6">
        <v>-27.907405914000002</v>
      </c>
      <c r="M150" s="6"/>
      <c r="N150" s="12">
        <v>2.2894230162581271</v>
      </c>
      <c r="O150" s="22">
        <v>5.7649159425957761E-2</v>
      </c>
      <c r="P150" s="12">
        <v>18.685288683351565</v>
      </c>
      <c r="Q150" s="12">
        <v>0.67900227304991323</v>
      </c>
      <c r="R150" s="9">
        <v>2.7051458260774074E-3</v>
      </c>
      <c r="S150" s="22">
        <v>9.1299222980647077E-2</v>
      </c>
      <c r="T150" s="22">
        <v>0.12789180709405296</v>
      </c>
      <c r="U150" s="22">
        <v>4.691010964025185E-2</v>
      </c>
      <c r="V150" s="12">
        <v>0.23184730264982079</v>
      </c>
      <c r="W150" s="9">
        <v>7.5075264320060894E-3</v>
      </c>
      <c r="X150" s="12">
        <v>3.1583830812042288</v>
      </c>
      <c r="Y150" s="12"/>
      <c r="Z150" s="66">
        <v>2.808954176690007</v>
      </c>
      <c r="AA150" s="66">
        <v>1.2542294889364194</v>
      </c>
      <c r="AB150" s="66">
        <v>2.7050886890693269</v>
      </c>
      <c r="AC150" s="66">
        <v>7.507639641000166</v>
      </c>
      <c r="AD150" s="66">
        <v>1.3739253688433937</v>
      </c>
      <c r="AE150" s="66">
        <v>1.6085557852680805</v>
      </c>
    </row>
    <row r="151" spans="1:31" ht="17" customHeight="1" x14ac:dyDescent="0.2">
      <c r="A151" s="119"/>
      <c r="B151" s="154"/>
      <c r="C151" s="124"/>
      <c r="D151" s="142"/>
      <c r="E151" s="145"/>
      <c r="G151" s="103">
        <v>147</v>
      </c>
      <c r="H151" s="8">
        <v>172.31</v>
      </c>
      <c r="I151" s="8">
        <v>-1.1100000000000136</v>
      </c>
      <c r="J151" s="8">
        <v>4.6884451354609924</v>
      </c>
      <c r="K151" s="8">
        <v>4.457583599054213</v>
      </c>
      <c r="L151" s="8">
        <v>-28.027329860999998</v>
      </c>
      <c r="N151" s="12">
        <v>2.0228136040350893</v>
      </c>
      <c r="O151" s="22">
        <v>5.4491737597359202E-2</v>
      </c>
      <c r="P151" s="12">
        <v>20.101896225772126</v>
      </c>
      <c r="Q151" s="12">
        <v>0.56733011995061267</v>
      </c>
      <c r="R151" s="9">
        <v>3.2717365443213579E-3</v>
      </c>
      <c r="S151" s="22">
        <v>0.10441391115481745</v>
      </c>
      <c r="T151" s="22">
        <v>0.18533756294954312</v>
      </c>
      <c r="U151" s="22">
        <v>4.0728114980925864E-2</v>
      </c>
      <c r="V151" s="12">
        <v>0.24304241786602415</v>
      </c>
      <c r="W151" s="9">
        <v>7.1208459604853464E-3</v>
      </c>
      <c r="X151" s="12">
        <v>4.924053278573342</v>
      </c>
      <c r="Y151" s="12"/>
      <c r="Z151" s="66">
        <v>2.5293297560934684</v>
      </c>
      <c r="AA151" s="66">
        <v>1.1615086565297037</v>
      </c>
      <c r="AB151" s="66">
        <v>3.2716674400107628</v>
      </c>
      <c r="AC151" s="66">
        <v>7.1209533385699224</v>
      </c>
      <c r="AD151" s="66">
        <v>1.4812595081842692</v>
      </c>
      <c r="AE151" s="66">
        <v>1.3908036335361509</v>
      </c>
    </row>
    <row r="152" spans="1:31" ht="17" customHeight="1" x14ac:dyDescent="0.2">
      <c r="A152" s="119"/>
      <c r="B152" s="154"/>
      <c r="C152" s="124"/>
      <c r="D152" s="142"/>
      <c r="E152" s="145"/>
      <c r="G152" s="103">
        <v>148</v>
      </c>
      <c r="H152" s="8">
        <v>172.51</v>
      </c>
      <c r="I152" s="8">
        <v>-1.3100000000000023</v>
      </c>
      <c r="J152" s="8">
        <v>4.685045000671141</v>
      </c>
      <c r="K152" s="8">
        <v>4.461963273948558</v>
      </c>
      <c r="L152" s="8">
        <v>-28.526847789000001</v>
      </c>
      <c r="N152" s="12">
        <v>2.0971707750791717</v>
      </c>
      <c r="O152" s="22">
        <v>5.4291537618766782E-2</v>
      </c>
      <c r="P152" s="12">
        <v>19.430629216740925</v>
      </c>
      <c r="Q152" s="12">
        <v>0.62215668427389659</v>
      </c>
      <c r="R152" s="9">
        <v>3.7207877107513793E-3</v>
      </c>
      <c r="S152" s="22">
        <v>0.10909927623207477</v>
      </c>
      <c r="T152" s="22">
        <v>0.18541339135877097</v>
      </c>
      <c r="U152" s="22">
        <v>4.1078016768517765E-2</v>
      </c>
      <c r="V152" s="12">
        <v>0.25670477404651443</v>
      </c>
      <c r="W152" s="9">
        <v>1.0015982675420979E-2</v>
      </c>
      <c r="X152" s="12">
        <v>4.7615706293242912</v>
      </c>
      <c r="Y152" s="12"/>
      <c r="Z152" s="66">
        <v>2.8379859381443278</v>
      </c>
      <c r="AA152" s="66">
        <v>1.3749671429924766</v>
      </c>
      <c r="AB152" s="66">
        <v>3.7207091217616677</v>
      </c>
      <c r="AC152" s="66">
        <v>10.016133710430134</v>
      </c>
      <c r="AD152" s="66">
        <v>1.4555764563600826</v>
      </c>
      <c r="AE152" s="66">
        <v>1.3159322462182959</v>
      </c>
    </row>
    <row r="153" spans="1:31" ht="17" customHeight="1" x14ac:dyDescent="0.2">
      <c r="A153" s="119"/>
      <c r="B153" s="154"/>
      <c r="C153" s="124"/>
      <c r="D153" s="142"/>
      <c r="E153" s="145"/>
      <c r="G153" s="103">
        <v>149</v>
      </c>
      <c r="H153" s="8">
        <v>172.71</v>
      </c>
      <c r="I153" s="8">
        <v>-1.5100000000000193</v>
      </c>
      <c r="J153" s="8">
        <v>2.6781064479518064</v>
      </c>
      <c r="K153" s="8">
        <v>2.6028284053601558</v>
      </c>
      <c r="L153" s="8">
        <v>-27.688371267000001</v>
      </c>
      <c r="N153" s="12">
        <v>2.303165549315036</v>
      </c>
      <c r="O153" s="22">
        <v>5.6903754588618231E-2</v>
      </c>
      <c r="P153" s="12">
        <v>20.560218337762031</v>
      </c>
      <c r="Q153" s="12">
        <v>0.38641043587029522</v>
      </c>
      <c r="R153" s="9">
        <v>2.5393316652178614E-3</v>
      </c>
      <c r="S153" s="22">
        <v>9.482889135197424E-2</v>
      </c>
      <c r="T153" s="22">
        <v>0.10344047157685635</v>
      </c>
      <c r="U153" s="22">
        <v>5.4985480657220143E-2</v>
      </c>
      <c r="V153" s="12">
        <v>0.21769860602105851</v>
      </c>
      <c r="W153" s="9">
        <v>5.478980006344409E-3</v>
      </c>
      <c r="X153" s="12">
        <v>2.8108682031374292</v>
      </c>
      <c r="Y153" s="12"/>
      <c r="Z153" s="66">
        <v>3.3290180388153683</v>
      </c>
      <c r="AA153" s="66">
        <v>1.1902172209101225</v>
      </c>
      <c r="AB153" s="66">
        <v>2.5392780304701605</v>
      </c>
      <c r="AC153" s="66">
        <v>5.4790626260755166</v>
      </c>
      <c r="AD153" s="66">
        <v>1.3817213718492463</v>
      </c>
      <c r="AE153" s="66">
        <v>1.7492747136168427</v>
      </c>
    </row>
    <row r="154" spans="1:31" ht="17" customHeight="1" x14ac:dyDescent="0.2">
      <c r="A154" s="119"/>
      <c r="B154" s="154"/>
      <c r="C154" s="124"/>
      <c r="D154" s="142"/>
      <c r="E154" s="145"/>
      <c r="F154"/>
      <c r="G154" s="103">
        <v>150</v>
      </c>
      <c r="H154" s="8">
        <v>172.91</v>
      </c>
      <c r="I154" s="8">
        <v>-1.710000000000008</v>
      </c>
      <c r="J154" s="8">
        <v>5.063571720133111</v>
      </c>
      <c r="K154" s="8">
        <v>4.9711122170680468</v>
      </c>
      <c r="L154" s="8">
        <v>-27.325626104999998</v>
      </c>
      <c r="N154" s="12">
        <v>1.9758765059645023</v>
      </c>
      <c r="O154" s="22">
        <v>5.6076484857339584E-2</v>
      </c>
      <c r="P154" s="12">
        <v>20.981903916761496</v>
      </c>
      <c r="Q154" s="12">
        <v>0.56184993393871208</v>
      </c>
      <c r="R154" s="9">
        <v>2.4308457072323426E-3</v>
      </c>
      <c r="S154" s="22">
        <v>9.1185384340054451E-2</v>
      </c>
      <c r="T154" s="22">
        <v>6.5845701169724949E-2</v>
      </c>
      <c r="U154" s="22">
        <v>4.0463576555031855E-2</v>
      </c>
      <c r="V154" s="12">
        <v>0.24441537140521455</v>
      </c>
      <c r="W154" s="9">
        <v>6.7748270066552169E-3</v>
      </c>
      <c r="X154" s="12">
        <v>1.8259739996855979</v>
      </c>
      <c r="Y154" s="12"/>
      <c r="Z154" s="66">
        <v>2.5669474399242613</v>
      </c>
      <c r="AA154" s="66">
        <v>1.2800379609538701</v>
      </c>
      <c r="AB154" s="66">
        <v>2.430794363881652</v>
      </c>
      <c r="AC154" s="66">
        <v>6.7749291669815808</v>
      </c>
      <c r="AD154" s="66">
        <v>1.410814369455246</v>
      </c>
      <c r="AE154" s="66">
        <v>1.5618656435997347</v>
      </c>
    </row>
    <row r="155" spans="1:31" ht="17" customHeight="1" x14ac:dyDescent="0.2">
      <c r="A155" s="119"/>
      <c r="B155" s="154"/>
      <c r="C155" s="124"/>
      <c r="D155" s="142"/>
      <c r="E155" s="145"/>
      <c r="G155" s="103">
        <v>151</v>
      </c>
      <c r="H155" s="8">
        <v>173.2</v>
      </c>
      <c r="I155" s="8">
        <v>-2</v>
      </c>
      <c r="J155" s="8">
        <v>4.4040149999999993</v>
      </c>
      <c r="K155" s="8">
        <v>4.2838588767554997</v>
      </c>
      <c r="L155" s="8">
        <v>-27.679217606000002</v>
      </c>
      <c r="N155" s="12">
        <v>2.1778642622306355</v>
      </c>
      <c r="O155" s="22">
        <v>5.620452669685938E-2</v>
      </c>
      <c r="P155" s="12">
        <v>19.960309698255621</v>
      </c>
      <c r="Q155" s="12">
        <v>0.60456612517336494</v>
      </c>
      <c r="R155" s="9">
        <v>2.7264943255650162E-3</v>
      </c>
      <c r="S155" s="22">
        <v>9.4354239532816561E-2</v>
      </c>
      <c r="T155" s="22">
        <v>0.10342072409264359</v>
      </c>
      <c r="U155" s="22">
        <v>4.7314568304514817E-2</v>
      </c>
      <c r="V155" s="12">
        <v>0.2336496186379583</v>
      </c>
      <c r="W155" s="9">
        <v>7.3453345344471864E-3</v>
      </c>
      <c r="X155" s="12">
        <v>2.7283313804448834</v>
      </c>
      <c r="Y155" s="12"/>
      <c r="Z155" s="66">
        <v>2.6258847245712529</v>
      </c>
      <c r="AA155" s="66">
        <v>1.2878828395963067</v>
      </c>
      <c r="AB155" s="66">
        <v>2.726436737642469</v>
      </c>
      <c r="AC155" s="66">
        <v>7.3454452976847655</v>
      </c>
      <c r="AD155" s="66">
        <v>1.28452673991137</v>
      </c>
      <c r="AE155" s="66">
        <v>1.5475697875060475</v>
      </c>
    </row>
    <row r="156" spans="1:31" ht="17" customHeight="1" x14ac:dyDescent="0.2">
      <c r="A156" s="119"/>
      <c r="B156" s="154"/>
      <c r="C156" s="124"/>
      <c r="D156" s="142"/>
      <c r="E156" s="145"/>
      <c r="G156" s="103">
        <v>152</v>
      </c>
      <c r="H156" s="8">
        <v>173.4</v>
      </c>
      <c r="I156" s="8">
        <v>-2.2000000000000171</v>
      </c>
      <c r="J156" s="8">
        <v>3.3202327229254571</v>
      </c>
      <c r="K156" s="8">
        <v>3.1965678215514082</v>
      </c>
      <c r="L156" s="8">
        <v>-27.365270384999999</v>
      </c>
      <c r="N156" s="12">
        <v>2.2610818683709812</v>
      </c>
      <c r="O156" s="22">
        <v>5.5553724692690952E-2</v>
      </c>
      <c r="P156" s="12">
        <v>20.594649130079816</v>
      </c>
      <c r="Q156" s="12">
        <v>0.38078830497250404</v>
      </c>
      <c r="R156" s="9">
        <v>2.9271252780448532E-3</v>
      </c>
      <c r="S156" s="22">
        <v>0.10177884237670622</v>
      </c>
      <c r="T156" s="22">
        <v>0.1368362815682925</v>
      </c>
      <c r="U156" s="22">
        <v>5.4048080138657244E-2</v>
      </c>
      <c r="V156" s="12">
        <v>0.22328141435845622</v>
      </c>
      <c r="W156" s="9">
        <v>7.7315397593384445E-3</v>
      </c>
      <c r="X156" s="12">
        <v>3.724585343676996</v>
      </c>
      <c r="Y156" s="12"/>
      <c r="Z156" s="66">
        <v>3.1865890358234719</v>
      </c>
      <c r="AA156" s="66">
        <v>1.2572505653505059</v>
      </c>
      <c r="AB156" s="66">
        <v>2.9270634524755796</v>
      </c>
      <c r="AC156" s="66">
        <v>7.7316563463190917</v>
      </c>
      <c r="AD156" s="66">
        <v>1.4350160005708386</v>
      </c>
      <c r="AE156" s="66">
        <v>1.6974038498787949</v>
      </c>
    </row>
    <row r="157" spans="1:31" ht="17" customHeight="1" x14ac:dyDescent="0.2">
      <c r="A157" s="119"/>
      <c r="B157" s="154"/>
      <c r="C157" s="124"/>
      <c r="D157" s="142"/>
      <c r="E157" s="145"/>
      <c r="G157" s="103">
        <v>153</v>
      </c>
      <c r="H157" s="8">
        <v>173.6</v>
      </c>
      <c r="I157" s="8">
        <v>-2.4000000000000057</v>
      </c>
      <c r="J157" s="8">
        <v>4.275279725878594</v>
      </c>
      <c r="K157" s="8">
        <v>4.1599470139045858</v>
      </c>
      <c r="L157" s="8">
        <v>-26.919272235000001</v>
      </c>
      <c r="N157" s="12">
        <v>2.2828095405706512</v>
      </c>
      <c r="O157" s="22">
        <v>5.9809436292359838E-2</v>
      </c>
      <c r="P157" s="12">
        <v>18.575003170200471</v>
      </c>
      <c r="Q157" s="12">
        <v>0.62945449506021345</v>
      </c>
      <c r="R157" s="9">
        <v>3.1839582652716642E-3</v>
      </c>
      <c r="S157" s="22">
        <v>0.10012964673825106</v>
      </c>
      <c r="T157" s="22">
        <v>0.10988459296157217</v>
      </c>
      <c r="U157" s="22">
        <v>4.9124173713387613E-2</v>
      </c>
      <c r="V157" s="12">
        <v>0.23085730413314887</v>
      </c>
      <c r="W157" s="9">
        <v>1.0504825024601212E-2</v>
      </c>
      <c r="X157" s="12">
        <v>2.6976646995959159</v>
      </c>
      <c r="Y157" s="12"/>
      <c r="Z157" s="66">
        <v>2.8421870808240057</v>
      </c>
      <c r="AA157" s="66">
        <v>1.2941710356917973</v>
      </c>
      <c r="AB157" s="66">
        <v>3.1838910149787671</v>
      </c>
      <c r="AC157" s="66">
        <v>10.504983431059685</v>
      </c>
      <c r="AD157" s="66">
        <v>1.5535988151031102</v>
      </c>
      <c r="AE157" s="66">
        <v>1.4992572766205476</v>
      </c>
    </row>
    <row r="158" spans="1:31" ht="17" customHeight="1" x14ac:dyDescent="0.2">
      <c r="A158" s="119"/>
      <c r="B158" s="154"/>
      <c r="C158" s="124"/>
      <c r="D158" s="142"/>
      <c r="E158" s="145"/>
      <c r="G158" s="103">
        <v>154</v>
      </c>
      <c r="H158" s="8">
        <v>173.8</v>
      </c>
      <c r="I158" s="8">
        <v>-2.6000000000000227</v>
      </c>
      <c r="J158" s="8">
        <v>2.9330827762331837</v>
      </c>
      <c r="K158" s="8">
        <v>2.7977566681205288</v>
      </c>
      <c r="L158" s="8">
        <v>-26.733935226</v>
      </c>
      <c r="N158" s="12">
        <v>2.8719565876210522</v>
      </c>
      <c r="O158" s="22">
        <v>6.2263612230747681E-2</v>
      </c>
      <c r="P158" s="12">
        <v>16.116550440096074</v>
      </c>
      <c r="Q158" s="12">
        <v>0.73065076907207849</v>
      </c>
      <c r="R158" s="9">
        <v>3.9256407809975854E-3</v>
      </c>
      <c r="S158" s="22">
        <v>0.10035024180258424</v>
      </c>
      <c r="T158" s="22">
        <v>0.2166022242263497</v>
      </c>
      <c r="U158" s="22">
        <v>6.4005056539207586E-2</v>
      </c>
      <c r="V158" s="12">
        <v>0.21135443607051599</v>
      </c>
      <c r="W158" s="9">
        <v>1.1280690204277457E-2</v>
      </c>
      <c r="X158" s="12">
        <v>4.6137841457869593</v>
      </c>
      <c r="Y158" s="12"/>
      <c r="Z158" s="66">
        <v>2.699572082773555</v>
      </c>
      <c r="AA158" s="66">
        <v>1.1640205622376456</v>
      </c>
      <c r="AB158" s="66">
        <v>3.9255578651832641</v>
      </c>
      <c r="AC158" s="66">
        <v>11.280860310317323</v>
      </c>
      <c r="AD158" s="66">
        <v>1.4829869846191288</v>
      </c>
      <c r="AE158" s="66">
        <v>2.1131862287949441</v>
      </c>
    </row>
    <row r="159" spans="1:31" ht="17" customHeight="1" x14ac:dyDescent="0.2">
      <c r="A159" s="119"/>
      <c r="B159" s="154"/>
      <c r="C159" s="124"/>
      <c r="D159" s="142"/>
      <c r="E159" s="145"/>
      <c r="G159" s="103">
        <v>155</v>
      </c>
      <c r="H159" s="8">
        <v>174</v>
      </c>
      <c r="I159" s="8">
        <v>-2.8000000000000114</v>
      </c>
      <c r="J159" s="8">
        <v>3.2033923625570773</v>
      </c>
      <c r="K159" s="8">
        <v>3.056441867515292</v>
      </c>
      <c r="L159" s="8">
        <v>-26.956934301</v>
      </c>
      <c r="N159" s="12">
        <v>2.3170776373229045</v>
      </c>
      <c r="O159" s="22">
        <v>5.6692986225613147E-2</v>
      </c>
      <c r="P159" s="12">
        <v>19.934728910135775</v>
      </c>
      <c r="Q159" s="12">
        <v>0.41482003470401713</v>
      </c>
      <c r="R159" s="9">
        <v>2.9840485583503477E-3</v>
      </c>
      <c r="S159" s="22">
        <v>0.10071300108786653</v>
      </c>
      <c r="T159" s="22">
        <v>0.17411184390143419</v>
      </c>
      <c r="U159" s="22">
        <v>5.2389131031013274E-2</v>
      </c>
      <c r="V159" s="12">
        <v>0.23085407678063574</v>
      </c>
      <c r="W159" s="9">
        <v>1.0482666405970129E-2</v>
      </c>
      <c r="X159" s="12">
        <v>4.5873398700521175</v>
      </c>
      <c r="Y159" s="12"/>
      <c r="Z159" s="66">
        <v>3.0628175559289854</v>
      </c>
      <c r="AA159" s="66">
        <v>1.1591726374684328</v>
      </c>
      <c r="AB159" s="66">
        <v>2.9839855304703176</v>
      </c>
      <c r="AC159" s="66">
        <v>10.482824478289929</v>
      </c>
      <c r="AD159" s="66">
        <v>1.5102153306729769</v>
      </c>
      <c r="AE159" s="66">
        <v>1.8088822755176299</v>
      </c>
    </row>
    <row r="160" spans="1:31" ht="17" customHeight="1" x14ac:dyDescent="0.2">
      <c r="A160" s="119"/>
      <c r="B160" s="154"/>
      <c r="C160" s="124"/>
      <c r="D160" s="142"/>
      <c r="E160" s="145"/>
      <c r="G160" s="103">
        <v>156</v>
      </c>
      <c r="H160" s="8">
        <v>174.23</v>
      </c>
      <c r="I160" s="8">
        <v>-3.0300000000000011</v>
      </c>
      <c r="J160" s="8">
        <v>3.0023873265306116</v>
      </c>
      <c r="K160" s="8">
        <v>2.9056017919361952</v>
      </c>
      <c r="L160" s="8">
        <v>-26.305618799999998</v>
      </c>
      <c r="N160" s="12">
        <v>2.2606674999731777</v>
      </c>
      <c r="O160" s="22">
        <v>5.6772970856009103E-2</v>
      </c>
      <c r="P160" s="12">
        <v>20.51945183796936</v>
      </c>
      <c r="Q160" s="12">
        <v>0.40982581730928364</v>
      </c>
      <c r="R160" s="9">
        <v>2.5327791805001177E-3</v>
      </c>
      <c r="S160" s="22">
        <v>9.8032476262559232E-2</v>
      </c>
      <c r="T160" s="22">
        <v>0.11886546992220824</v>
      </c>
      <c r="U160" s="22">
        <v>5.1474423051903834E-2</v>
      </c>
      <c r="V160" s="12">
        <v>0.23067113064617525</v>
      </c>
      <c r="W160" s="9">
        <v>7.3968820004258889E-3</v>
      </c>
      <c r="X160" s="12">
        <v>3.2236192092595988</v>
      </c>
      <c r="Y160" s="12"/>
      <c r="Z160" s="66">
        <v>2.8848536295705842</v>
      </c>
      <c r="AA160" s="66">
        <v>1.1498112713750022</v>
      </c>
      <c r="AB160" s="66">
        <v>2.5327256841513783</v>
      </c>
      <c r="AC160" s="66">
        <v>7.3969935409683263</v>
      </c>
      <c r="AD160" s="66">
        <v>1.4762445857277711</v>
      </c>
      <c r="AE160" s="66">
        <v>1.7164627341306495</v>
      </c>
    </row>
    <row r="161" spans="1:31" ht="17" customHeight="1" thickBot="1" x14ac:dyDescent="0.25">
      <c r="A161" s="119"/>
      <c r="B161" s="154"/>
      <c r="C161" s="124"/>
      <c r="D161" s="142"/>
      <c r="E161" s="146"/>
      <c r="F161" s="23" t="s">
        <v>96</v>
      </c>
      <c r="G161" s="104">
        <v>157</v>
      </c>
      <c r="H161" s="39">
        <v>174.43</v>
      </c>
      <c r="I161" s="39">
        <v>-3.2300000000000182</v>
      </c>
      <c r="J161" s="39">
        <v>2.2916190179611653</v>
      </c>
      <c r="K161" s="39">
        <v>2.2238468196419472</v>
      </c>
      <c r="L161" s="39">
        <v>-26.339474639999999</v>
      </c>
      <c r="M161" s="39"/>
      <c r="N161" s="40">
        <v>2.4153048157737613</v>
      </c>
      <c r="O161" s="78">
        <v>5.7297948342216111E-2</v>
      </c>
      <c r="P161" s="40">
        <v>19.803652142236803</v>
      </c>
      <c r="Q161" s="40">
        <v>0.43825743943024398</v>
      </c>
      <c r="R161" s="41">
        <v>2.5658160448674061E-3</v>
      </c>
      <c r="S161" s="78">
        <v>9.8671452255750525E-2</v>
      </c>
      <c r="T161" s="78">
        <v>0.11299041334922114</v>
      </c>
      <c r="U161" s="78">
        <v>5.6207123025558366E-2</v>
      </c>
      <c r="V161" s="40">
        <v>0.21782939556106679</v>
      </c>
      <c r="W161" s="41">
        <v>7.6329209408871265E-3</v>
      </c>
      <c r="X161" s="40">
        <v>2.9573937809049178</v>
      </c>
      <c r="Y161" s="40"/>
      <c r="Z161" s="94">
        <v>3.0623216623815681</v>
      </c>
      <c r="AA161" s="94">
        <v>1.1265436337575152</v>
      </c>
      <c r="AB161" s="94">
        <v>2.5657618507272324</v>
      </c>
      <c r="AC161" s="94">
        <v>7.6330360407551625</v>
      </c>
      <c r="AD161" s="94">
        <v>1.3908750067908482</v>
      </c>
      <c r="AE161" s="94">
        <v>1.8026590515607976</v>
      </c>
    </row>
    <row r="162" spans="1:31" ht="17" customHeight="1" x14ac:dyDescent="0.2">
      <c r="A162" s="119"/>
      <c r="B162" s="154"/>
      <c r="C162" s="124"/>
      <c r="D162" s="142"/>
      <c r="E162" s="133" t="s">
        <v>36</v>
      </c>
      <c r="G162" s="103">
        <v>158</v>
      </c>
      <c r="H162" s="8">
        <v>174.63</v>
      </c>
      <c r="I162" s="8">
        <v>-3.4300000000000068</v>
      </c>
      <c r="J162" s="8">
        <v>1.7827252817213461</v>
      </c>
      <c r="K162" s="8">
        <v>1.744876667564021</v>
      </c>
      <c r="L162" s="8">
        <v>-25.957898444999998</v>
      </c>
      <c r="N162" s="12">
        <v>2.3303497391773904</v>
      </c>
      <c r="O162" s="22">
        <v>5.5680385278592849E-2</v>
      </c>
      <c r="P162" s="12">
        <v>20.399975059485897</v>
      </c>
      <c r="Q162" s="12">
        <v>0.44277879405858633</v>
      </c>
      <c r="R162" s="9">
        <v>2.3590249387073691E-3</v>
      </c>
      <c r="S162" s="22">
        <v>9.51069590280086E-2</v>
      </c>
      <c r="T162" s="22">
        <v>7.874330766367113E-2</v>
      </c>
      <c r="U162" s="22">
        <v>5.296531592220019E-2</v>
      </c>
      <c r="V162" s="12">
        <v>0.2190556452942517</v>
      </c>
      <c r="W162" s="9">
        <v>7.3022569464227154E-3</v>
      </c>
      <c r="X162" s="12">
        <v>2.1230760872353551</v>
      </c>
      <c r="Y162" s="12"/>
      <c r="Z162" s="66">
        <v>3.0645600323481994</v>
      </c>
      <c r="AA162" s="66">
        <v>1.1150937193205703</v>
      </c>
      <c r="AB162" s="66">
        <v>2.3589751123262235</v>
      </c>
      <c r="AC162" s="66">
        <v>7.3023670600761132</v>
      </c>
      <c r="AD162" s="66">
        <v>1.3177076563185208</v>
      </c>
      <c r="AE162" s="66">
        <v>1.7755969198331776</v>
      </c>
    </row>
    <row r="163" spans="1:31" ht="17" customHeight="1" x14ac:dyDescent="0.2">
      <c r="A163" s="119"/>
      <c r="B163" s="154"/>
      <c r="C163" s="124"/>
      <c r="D163" s="142"/>
      <c r="E163" s="134"/>
      <c r="G163" s="103">
        <v>159</v>
      </c>
      <c r="H163" s="8">
        <v>174.83</v>
      </c>
      <c r="I163" s="8">
        <v>-3.6300000000000239</v>
      </c>
      <c r="J163" s="8">
        <v>1.9977827659459455</v>
      </c>
      <c r="K163" s="8">
        <v>1.9625038687394771</v>
      </c>
      <c r="L163" s="8">
        <v>-25.829054534999997</v>
      </c>
      <c r="N163" s="12">
        <v>2.3415852925768772</v>
      </c>
      <c r="O163" s="22">
        <v>5.7153084166052442E-2</v>
      </c>
      <c r="P163" s="12">
        <v>21.031191338721133</v>
      </c>
      <c r="Q163" s="12">
        <v>0.44935549580098849</v>
      </c>
      <c r="R163" s="9">
        <v>2.1079968203279748E-3</v>
      </c>
      <c r="S163" s="22">
        <v>9.4959698838774739E-2</v>
      </c>
      <c r="T163" s="22">
        <v>6.3530254543022066E-2</v>
      </c>
      <c r="U163" s="22">
        <v>5.1955890296017923E-2</v>
      </c>
      <c r="V163" s="12">
        <v>0.22672078968342094</v>
      </c>
      <c r="W163" s="9">
        <v>6.6012723148838907E-3</v>
      </c>
      <c r="X163" s="12">
        <v>1.7659025699805684</v>
      </c>
      <c r="Y163" s="12"/>
      <c r="Z163" s="66">
        <v>2.8922503489434988</v>
      </c>
      <c r="AA163" s="66">
        <v>1.1192693327517924</v>
      </c>
      <c r="AB163" s="66">
        <v>2.1079522960623343</v>
      </c>
      <c r="AC163" s="66">
        <v>6.6013718581096352</v>
      </c>
      <c r="AD163" s="66">
        <v>1.2922917785682753</v>
      </c>
      <c r="AE163" s="66">
        <v>1.7963487368322058</v>
      </c>
    </row>
    <row r="164" spans="1:31" ht="17" customHeight="1" x14ac:dyDescent="0.2">
      <c r="A164" s="119"/>
      <c r="B164" s="154"/>
      <c r="C164" s="124"/>
      <c r="D164" s="143"/>
      <c r="E164" s="134"/>
      <c r="G164" s="103">
        <v>160</v>
      </c>
      <c r="H164" s="8">
        <v>175.03</v>
      </c>
      <c r="I164" s="8">
        <v>-3.8300000000000125</v>
      </c>
      <c r="J164" s="8">
        <v>1.7202729788579796</v>
      </c>
      <c r="K164" s="8">
        <v>1.6753791687805084</v>
      </c>
      <c r="L164" s="8">
        <v>-26.376145598999997</v>
      </c>
      <c r="N164" s="12">
        <v>2.3066692362458969</v>
      </c>
      <c r="O164" s="22">
        <v>5.5917823789873138E-2</v>
      </c>
      <c r="P164" s="12">
        <v>21.011898349725236</v>
      </c>
      <c r="Q164" s="12">
        <v>0.40488971161986848</v>
      </c>
      <c r="R164" s="9">
        <v>2.2646837488654228E-3</v>
      </c>
      <c r="S164" s="22">
        <v>9.7535935993943904E-2</v>
      </c>
      <c r="T164" s="22">
        <v>9.3972663729490827E-2</v>
      </c>
      <c r="U164" s="22">
        <v>5.1827912740299735E-2</v>
      </c>
      <c r="V164" s="12">
        <v>0.22602804440096994</v>
      </c>
      <c r="W164" s="9">
        <v>5.8573789474227304E-3</v>
      </c>
      <c r="X164" s="12">
        <v>2.6096910565481486</v>
      </c>
      <c r="Y164" s="12"/>
      <c r="Z164" s="66">
        <v>3.0672557214803207</v>
      </c>
      <c r="AA164" s="66">
        <v>1.1162985821065998</v>
      </c>
      <c r="AB164" s="66">
        <v>2.2646359151211519</v>
      </c>
      <c r="AC164" s="66">
        <v>5.8574672731828299</v>
      </c>
      <c r="AD164" s="66">
        <v>1.3293924153386074</v>
      </c>
      <c r="AE164" s="66">
        <v>1.7821190210895619</v>
      </c>
    </row>
    <row r="165" spans="1:31" ht="17" customHeight="1" x14ac:dyDescent="0.2">
      <c r="A165" s="119"/>
      <c r="B165" s="154"/>
      <c r="C165" s="124"/>
      <c r="D165" s="142"/>
      <c r="E165" s="134"/>
      <c r="G165" s="103">
        <v>161</v>
      </c>
      <c r="H165" s="8">
        <v>175.26</v>
      </c>
      <c r="I165" s="8">
        <v>-4.0600000000000023</v>
      </c>
      <c r="J165" s="8">
        <v>1.4791883798882681</v>
      </c>
      <c r="K165" s="8">
        <v>1.4376642882193211</v>
      </c>
      <c r="L165" s="8">
        <v>-25.447986092000001</v>
      </c>
      <c r="N165" s="12">
        <v>2.4245116587484952</v>
      </c>
      <c r="O165" s="22">
        <v>5.7059875371913156E-2</v>
      </c>
      <c r="P165" s="12">
        <v>19.938120648768553</v>
      </c>
      <c r="Q165" s="12">
        <v>0.41578642706259522</v>
      </c>
      <c r="R165" s="9">
        <v>2.6384699140443051E-3</v>
      </c>
      <c r="S165" s="22">
        <v>9.9421924925246388E-2</v>
      </c>
      <c r="T165" s="22">
        <v>0.10652956811888581</v>
      </c>
      <c r="U165" s="22">
        <v>5.8570000661032656E-2</v>
      </c>
      <c r="V165" s="12">
        <v>0.21546415530240257</v>
      </c>
      <c r="W165" s="9">
        <v>4.9939869009987302E-3</v>
      </c>
      <c r="X165" s="12">
        <v>2.8072213271499344</v>
      </c>
      <c r="Y165" s="12"/>
      <c r="Z165" s="66">
        <v>3.3222338911270239</v>
      </c>
      <c r="AA165" s="66">
        <v>1.1890442177255944</v>
      </c>
      <c r="AB165" s="66">
        <v>2.638414185338168</v>
      </c>
      <c r="AC165" s="66">
        <v>4.9940622073248049</v>
      </c>
      <c r="AD165" s="66">
        <v>1.3190901878764147</v>
      </c>
      <c r="AE165" s="66">
        <v>1.8865295019301389</v>
      </c>
    </row>
    <row r="166" spans="1:31" ht="17" customHeight="1" x14ac:dyDescent="0.2">
      <c r="A166" s="119"/>
      <c r="B166" s="154"/>
      <c r="C166" s="124"/>
      <c r="D166" s="142"/>
      <c r="E166" s="134"/>
      <c r="G166" s="103">
        <v>162</v>
      </c>
      <c r="H166" s="8">
        <v>175.46</v>
      </c>
      <c r="I166" s="8">
        <v>-4.2600000000000193</v>
      </c>
      <c r="J166" s="8">
        <v>2.0545025817858731</v>
      </c>
      <c r="K166" s="8">
        <v>2.0163031171466845</v>
      </c>
      <c r="L166" s="8">
        <v>-25.983667226999998</v>
      </c>
      <c r="N166" s="12">
        <v>2.2541180447958356</v>
      </c>
      <c r="O166" s="22">
        <v>5.7150706171915255E-2</v>
      </c>
      <c r="P166" s="12">
        <v>20.591082505084348</v>
      </c>
      <c r="Q166" s="12">
        <v>0.41146748039260383</v>
      </c>
      <c r="R166" s="9">
        <v>1.9589313829750333E-3</v>
      </c>
      <c r="S166" s="22">
        <v>9.6629134439361219E-2</v>
      </c>
      <c r="T166" s="22">
        <v>6.8320201349766949E-2</v>
      </c>
      <c r="U166" s="22">
        <v>5.1426788870378527E-2</v>
      </c>
      <c r="V166" s="12">
        <v>0.22418390632867619</v>
      </c>
      <c r="W166" s="9">
        <v>5.9918620231699665E-3</v>
      </c>
      <c r="X166" s="12">
        <v>1.8593047766327775</v>
      </c>
      <c r="Y166" s="12"/>
      <c r="Z166" s="66">
        <v>2.9068502905672378</v>
      </c>
      <c r="AA166" s="66">
        <v>1.1649174670703952</v>
      </c>
      <c r="AB166" s="66">
        <v>1.9588900072099344</v>
      </c>
      <c r="AC166" s="66">
        <v>5.9919523768541589</v>
      </c>
      <c r="AD166" s="66">
        <v>1.431239114429385</v>
      </c>
      <c r="AE166" s="66">
        <v>1.7704061594968519</v>
      </c>
    </row>
    <row r="167" spans="1:31" ht="17" customHeight="1" x14ac:dyDescent="0.2">
      <c r="A167" s="119"/>
      <c r="B167" s="154"/>
      <c r="C167" s="124"/>
      <c r="D167" s="142"/>
      <c r="E167" s="134"/>
      <c r="G167" s="103">
        <v>163</v>
      </c>
      <c r="H167" s="8">
        <v>175.66</v>
      </c>
      <c r="I167" s="8">
        <v>-4.460000000000008</v>
      </c>
      <c r="J167" s="8">
        <v>1.9986167180341523</v>
      </c>
      <c r="K167" s="8">
        <v>1.9564004764172436</v>
      </c>
      <c r="L167" s="8">
        <v>-25.865725493999999</v>
      </c>
      <c r="N167" s="12">
        <v>2.1505967449354766</v>
      </c>
      <c r="O167" s="22">
        <v>5.670481732131695E-2</v>
      </c>
      <c r="P167" s="12">
        <v>21.844354641330057</v>
      </c>
      <c r="Q167" s="12">
        <v>0.38926178786350346</v>
      </c>
      <c r="R167" s="9">
        <v>1.8351970648321564E-3</v>
      </c>
      <c r="S167" s="22">
        <v>9.43880148988126E-2</v>
      </c>
      <c r="T167" s="22">
        <v>7.3162504459553898E-2</v>
      </c>
      <c r="U167" s="22">
        <v>4.7951909300071371E-2</v>
      </c>
      <c r="V167" s="12">
        <v>0.23634999942630908</v>
      </c>
      <c r="W167" s="9">
        <v>6.7234234874912627E-3</v>
      </c>
      <c r="X167" s="12">
        <v>2.112273015430032</v>
      </c>
      <c r="Y167" s="12"/>
      <c r="Z167" s="66">
        <v>2.7053426543035224</v>
      </c>
      <c r="AA167" s="66">
        <v>1.1239916579063722</v>
      </c>
      <c r="AB167" s="66">
        <v>1.8351583025338316</v>
      </c>
      <c r="AC167" s="66">
        <v>6.7235248726834005</v>
      </c>
      <c r="AD167" s="66">
        <v>1.4490630549808547</v>
      </c>
      <c r="AE167" s="66">
        <v>1.6852211714943384</v>
      </c>
    </row>
    <row r="168" spans="1:31" ht="17" customHeight="1" x14ac:dyDescent="0.2">
      <c r="A168" s="119"/>
      <c r="B168" s="154"/>
      <c r="C168" s="124"/>
      <c r="D168" s="142"/>
      <c r="E168" s="134"/>
      <c r="G168" s="103">
        <v>164</v>
      </c>
      <c r="H168" s="8">
        <v>175.86</v>
      </c>
      <c r="I168" s="8">
        <v>-4.660000000000025</v>
      </c>
      <c r="J168" s="8">
        <v>1.8667487490165224</v>
      </c>
      <c r="K168" s="8">
        <v>1.8070706642044851</v>
      </c>
      <c r="L168" s="8">
        <v>-26.014391543999999</v>
      </c>
      <c r="N168" s="12">
        <v>2.1468184055696953</v>
      </c>
      <c r="O168" s="22">
        <v>5.5504302024522612E-2</v>
      </c>
      <c r="P168" s="12">
        <v>19.972171327535069</v>
      </c>
      <c r="Q168" s="12">
        <v>0.53013664742880606</v>
      </c>
      <c r="R168" s="9">
        <v>1.9527063526262991E-3</v>
      </c>
      <c r="S168" s="22">
        <v>9.4243030470203534E-2</v>
      </c>
      <c r="T168" s="22">
        <v>0.12111040509835475</v>
      </c>
      <c r="U168" s="22">
        <v>5.0166306845342554E-2</v>
      </c>
      <c r="V168" s="12">
        <v>0.22576479553644987</v>
      </c>
      <c r="W168" s="9">
        <v>1.1549435609422124E-2</v>
      </c>
      <c r="X168" s="12">
        <v>3.196899681517289</v>
      </c>
      <c r="Y168" s="12"/>
      <c r="Z168" s="66">
        <v>2.5266723181307627</v>
      </c>
      <c r="AA168" s="66">
        <v>1.0902258507488432</v>
      </c>
      <c r="AB168" s="66">
        <v>1.9526651083438014</v>
      </c>
      <c r="AC168" s="66">
        <v>11.549609767981453</v>
      </c>
      <c r="AD168" s="66">
        <v>1.5115988053387257</v>
      </c>
      <c r="AE168" s="66">
        <v>1.638878296267362</v>
      </c>
    </row>
    <row r="169" spans="1:31" ht="17" customHeight="1" x14ac:dyDescent="0.2">
      <c r="A169" s="119"/>
      <c r="B169" s="154"/>
      <c r="C169" s="124"/>
      <c r="D169" s="142"/>
      <c r="E169" s="134"/>
      <c r="G169" s="103">
        <v>165</v>
      </c>
      <c r="H169" s="8">
        <v>176.06</v>
      </c>
      <c r="I169" s="8">
        <v>-4.8600000000000136</v>
      </c>
      <c r="J169" s="8">
        <v>1.7030891477464789</v>
      </c>
      <c r="K169" s="8">
        <v>1.6673495941048135</v>
      </c>
      <c r="L169" s="8">
        <v>-26.240363939999998</v>
      </c>
      <c r="N169" s="12">
        <v>2.1259539356526131</v>
      </c>
      <c r="O169" s="22">
        <v>5.557043446443926E-2</v>
      </c>
      <c r="P169" s="12">
        <v>22.148991301882649</v>
      </c>
      <c r="Q169" s="12">
        <v>0.32351176927482328</v>
      </c>
      <c r="R169" s="9">
        <v>1.7585908753985212E-3</v>
      </c>
      <c r="S169" s="22">
        <v>9.5832789041063363E-2</v>
      </c>
      <c r="T169" s="22">
        <v>7.1686193698067488E-2</v>
      </c>
      <c r="U169" s="22">
        <v>4.8979478886611083E-2</v>
      </c>
      <c r="V169" s="12">
        <v>0.2328407537040082</v>
      </c>
      <c r="W169" s="9">
        <v>7.7244718942399053E-3</v>
      </c>
      <c r="X169" s="12">
        <v>2.0985133801689506</v>
      </c>
      <c r="Y169" s="12"/>
      <c r="Z169" s="66">
        <v>2.6503654015981524</v>
      </c>
      <c r="AA169" s="66">
        <v>1.1001203526347858</v>
      </c>
      <c r="AB169" s="66">
        <v>1.7585537311454871</v>
      </c>
      <c r="AC169" s="66">
        <v>7.724588374641387</v>
      </c>
      <c r="AD169" s="66">
        <v>1.3221722060301622</v>
      </c>
      <c r="AE169" s="66">
        <v>1.6055470557795546</v>
      </c>
    </row>
    <row r="170" spans="1:31" ht="17" customHeight="1" x14ac:dyDescent="0.2">
      <c r="A170" s="119"/>
      <c r="B170" s="154"/>
      <c r="C170" s="124"/>
      <c r="D170" s="142"/>
      <c r="E170" s="134"/>
      <c r="G170" s="103">
        <v>166</v>
      </c>
      <c r="H170" s="8">
        <v>176.24</v>
      </c>
      <c r="I170" s="8">
        <v>-5.0400000000000205</v>
      </c>
      <c r="J170" s="8">
        <v>1.8151569303797466</v>
      </c>
      <c r="K170" s="8">
        <v>1.7487619113647002</v>
      </c>
      <c r="L170" s="8">
        <v>-26.023372469999998</v>
      </c>
      <c r="N170" s="12">
        <v>2.2296564584428995</v>
      </c>
      <c r="O170" s="22">
        <v>5.6314747963433873E-2</v>
      </c>
      <c r="P170" s="12">
        <v>21.125936918224117</v>
      </c>
      <c r="Q170" s="12">
        <v>0.40932728707944005</v>
      </c>
      <c r="R170" s="9">
        <v>2.4854427067592384E-3</v>
      </c>
      <c r="S170" s="22">
        <v>0.10230205402282692</v>
      </c>
      <c r="T170" s="22">
        <v>0.13100355289608837</v>
      </c>
      <c r="U170" s="22">
        <v>4.9707028023924633E-2</v>
      </c>
      <c r="V170" s="12">
        <v>0.23015469112832551</v>
      </c>
      <c r="W170" s="9">
        <v>7.4384013978440232E-3</v>
      </c>
      <c r="X170" s="12">
        <v>3.6578115039979537</v>
      </c>
      <c r="Y170" s="12"/>
      <c r="Z170" s="66">
        <v>2.6849180820298031</v>
      </c>
      <c r="AA170" s="66">
        <v>1.1216477382353101</v>
      </c>
      <c r="AB170" s="66">
        <v>2.4853902102325622</v>
      </c>
      <c r="AC170" s="66">
        <v>7.4385135644740608</v>
      </c>
      <c r="AD170" s="66">
        <v>1.3510859790535688</v>
      </c>
      <c r="AE170" s="66">
        <v>1.6813066267411501</v>
      </c>
    </row>
    <row r="171" spans="1:31" ht="17" customHeight="1" x14ac:dyDescent="0.2">
      <c r="A171" s="119"/>
      <c r="B171" s="154"/>
      <c r="C171" s="124"/>
      <c r="D171" s="142"/>
      <c r="E171" s="134"/>
      <c r="G171" s="103">
        <v>167</v>
      </c>
      <c r="H171" s="8">
        <v>176.44</v>
      </c>
      <c r="I171" s="8">
        <v>-5.2400000000000091</v>
      </c>
      <c r="J171" s="8">
        <v>1.5329442414702354</v>
      </c>
      <c r="K171" s="8">
        <v>1.4177904481701558</v>
      </c>
      <c r="L171" s="8">
        <v>-25.793374682999996</v>
      </c>
      <c r="N171" s="12">
        <v>2.2258531899505933</v>
      </c>
      <c r="O171" s="22">
        <v>5.5699646724839437E-2</v>
      </c>
      <c r="P171" s="12">
        <v>20.238279107072827</v>
      </c>
      <c r="Q171" s="12">
        <v>0.34425387989727235</v>
      </c>
      <c r="R171" s="9">
        <v>3.3146163339683259E-3</v>
      </c>
      <c r="S171" s="22">
        <v>0.10665153591797025</v>
      </c>
      <c r="T171" s="22">
        <v>0.280838109411439</v>
      </c>
      <c r="U171" s="22">
        <v>5.2241909064126374E-2</v>
      </c>
      <c r="V171" s="12">
        <v>0.22478149714091361</v>
      </c>
      <c r="W171" s="9">
        <v>1.5760451413171669E-2</v>
      </c>
      <c r="X171" s="12">
        <v>7.5119361934284354</v>
      </c>
      <c r="Y171" s="12"/>
      <c r="Z171" s="66">
        <v>3.1184096338713605</v>
      </c>
      <c r="AA171" s="66">
        <v>0.5782062420120565</v>
      </c>
      <c r="AB171" s="66">
        <v>3.3145463239679653</v>
      </c>
      <c r="AC171" s="66">
        <v>15.760689071322705</v>
      </c>
      <c r="AD171" s="66">
        <v>2.3441632594898616</v>
      </c>
      <c r="AE171" s="66">
        <v>1.0521785921458122</v>
      </c>
    </row>
    <row r="172" spans="1:31" ht="17" customHeight="1" x14ac:dyDescent="0.2">
      <c r="A172" s="119"/>
      <c r="B172" s="154"/>
      <c r="C172" s="124"/>
      <c r="D172" s="142"/>
      <c r="E172" s="134"/>
      <c r="G172" s="103">
        <v>168</v>
      </c>
      <c r="H172" s="8">
        <v>176.64</v>
      </c>
      <c r="I172" s="8">
        <v>-5.4399999999999977</v>
      </c>
      <c r="J172" s="8">
        <v>1.6451527420147418</v>
      </c>
      <c r="K172" s="8">
        <v>1.60685285850939</v>
      </c>
      <c r="L172" s="8">
        <v>-25.595153282999998</v>
      </c>
      <c r="N172" s="12">
        <v>2.2587547345390688</v>
      </c>
      <c r="O172" s="22">
        <v>5.6968744332112659E-2</v>
      </c>
      <c r="P172" s="12">
        <v>21.423125253839402</v>
      </c>
      <c r="Q172" s="12">
        <v>0.3389117003133702</v>
      </c>
      <c r="R172" s="9">
        <v>2.0481515195629879E-3</v>
      </c>
      <c r="S172" s="22">
        <v>0.10014828830269695</v>
      </c>
      <c r="T172" s="22">
        <v>8.2221639378139741E-2</v>
      </c>
      <c r="U172" s="22">
        <v>4.9692946408319269E-2</v>
      </c>
      <c r="V172" s="12">
        <v>0.23002318956396048</v>
      </c>
      <c r="W172" s="9">
        <v>5.2743408181365851E-3</v>
      </c>
      <c r="X172" s="12">
        <v>2.3280442312272953</v>
      </c>
      <c r="Y172" s="12"/>
      <c r="Z172" s="66">
        <v>2.8366044004816824</v>
      </c>
      <c r="AA172" s="66">
        <v>1.0995258822782674</v>
      </c>
      <c r="AB172" s="66">
        <v>2.0481082593258519</v>
      </c>
      <c r="AC172" s="66">
        <v>5.2744203520315178</v>
      </c>
      <c r="AD172" s="66">
        <v>1.4356546039153653</v>
      </c>
      <c r="AE172" s="66">
        <v>1.7412753611377665</v>
      </c>
    </row>
    <row r="173" spans="1:31" ht="17" customHeight="1" x14ac:dyDescent="0.2">
      <c r="A173" s="119"/>
      <c r="B173" s="154"/>
      <c r="C173" s="124"/>
      <c r="D173" s="142"/>
      <c r="E173" s="134"/>
      <c r="G173" s="103">
        <v>169</v>
      </c>
      <c r="H173" s="8">
        <v>176.71</v>
      </c>
      <c r="I173" s="8">
        <v>-5.5100000000000193</v>
      </c>
      <c r="J173" s="8">
        <v>1.7512525516014232</v>
      </c>
      <c r="K173" s="8">
        <v>1.7157412713269109</v>
      </c>
      <c r="L173" s="8">
        <v>-25.032044131999999</v>
      </c>
      <c r="N173" s="12">
        <v>2.1958961492957152</v>
      </c>
      <c r="O173" s="22">
        <v>5.7112332849646695E-2</v>
      </c>
      <c r="P173" s="12">
        <v>21.898959944998992</v>
      </c>
      <c r="Q173" s="12">
        <v>0.32582392415658834</v>
      </c>
      <c r="R173" s="9">
        <v>1.9420926436637897E-3</v>
      </c>
      <c r="S173" s="22">
        <v>9.8369767395334748E-2</v>
      </c>
      <c r="T173" s="22">
        <v>7.0060267484373773E-2</v>
      </c>
      <c r="U173" s="22">
        <v>4.5627322808853912E-2</v>
      </c>
      <c r="V173" s="12">
        <v>0.23645902670568941</v>
      </c>
      <c r="W173" s="9">
        <v>4.9467111342549478E-3</v>
      </c>
      <c r="X173" s="12">
        <v>2.0277646557624807</v>
      </c>
      <c r="Y173" s="12"/>
      <c r="Z173" s="66">
        <v>2.7758081080935471</v>
      </c>
      <c r="AA173" s="66">
        <v>1.1004609748686713</v>
      </c>
      <c r="AB173" s="66">
        <v>1.9420516235598069</v>
      </c>
      <c r="AC173" s="66">
        <v>4.9467857276908251</v>
      </c>
      <c r="AD173" s="66">
        <v>1.435300085706706</v>
      </c>
      <c r="AE173" s="66">
        <v>1.6988415134496941</v>
      </c>
    </row>
    <row r="174" spans="1:31" ht="17" customHeight="1" x14ac:dyDescent="0.2">
      <c r="A174" s="119"/>
      <c r="B174" s="154"/>
      <c r="C174" s="124"/>
      <c r="D174" s="142"/>
      <c r="E174" s="134"/>
      <c r="G174" s="103">
        <v>170</v>
      </c>
      <c r="H174" s="8">
        <v>176.91</v>
      </c>
      <c r="I174" s="8">
        <v>-5.710000000000008</v>
      </c>
      <c r="J174" s="8">
        <v>1.7174004113977202</v>
      </c>
      <c r="K174" s="8">
        <v>1.6662062526430121</v>
      </c>
      <c r="L174" s="8">
        <v>-25.695255089999996</v>
      </c>
      <c r="N174" s="12">
        <v>2.3418955464893081</v>
      </c>
      <c r="O174" s="22">
        <v>5.8309063634874536E-2</v>
      </c>
      <c r="P174" s="12">
        <v>20.300962940152996</v>
      </c>
      <c r="Q174" s="12">
        <v>0.37664337602414033</v>
      </c>
      <c r="R174" s="9">
        <v>2.3580409513243236E-3</v>
      </c>
      <c r="S174" s="22">
        <v>9.8821908668947175E-2</v>
      </c>
      <c r="T174" s="22">
        <v>0.11109894662447557</v>
      </c>
      <c r="U174" s="22">
        <v>4.6814682674637544E-2</v>
      </c>
      <c r="V174" s="12">
        <v>0.23348966727628956</v>
      </c>
      <c r="W174" s="9">
        <v>1.0474678871598114E-2</v>
      </c>
      <c r="X174" s="12">
        <v>2.9809098923554682</v>
      </c>
      <c r="Y174" s="12"/>
      <c r="Z174" s="66">
        <v>2.861876857808531</v>
      </c>
      <c r="AA174" s="66">
        <v>1.0990634367126837</v>
      </c>
      <c r="AB174" s="66">
        <v>2.3579911457265657</v>
      </c>
      <c r="AC174" s="66">
        <v>10.474836823470691</v>
      </c>
      <c r="AD174" s="66">
        <v>1.4440290598197847</v>
      </c>
      <c r="AE174" s="66">
        <v>1.973736995833171</v>
      </c>
    </row>
    <row r="175" spans="1:31" ht="17" customHeight="1" x14ac:dyDescent="0.2">
      <c r="A175" s="119"/>
      <c r="B175" s="154"/>
      <c r="C175" s="124"/>
      <c r="D175" s="142"/>
      <c r="E175" s="134"/>
      <c r="G175" s="103">
        <v>171</v>
      </c>
      <c r="H175" s="8">
        <v>177.11</v>
      </c>
      <c r="I175" s="8">
        <v>-5.910000000000025</v>
      </c>
      <c r="J175" s="8">
        <v>1.6836162377104378</v>
      </c>
      <c r="K175" s="8">
        <v>1.6241059103758797</v>
      </c>
      <c r="L175" s="8">
        <v>-25.600108817999999</v>
      </c>
      <c r="N175" s="12">
        <v>2.3171785660238928</v>
      </c>
      <c r="O175" s="22">
        <v>5.7836486052130438E-2</v>
      </c>
      <c r="P175" s="12">
        <v>20.097218370125756</v>
      </c>
      <c r="Q175" s="12">
        <v>0.42272046354933973</v>
      </c>
      <c r="R175" s="9">
        <v>2.6722953217221627E-3</v>
      </c>
      <c r="S175" s="22">
        <v>0.1032545263132099</v>
      </c>
      <c r="T175" s="22">
        <v>0.13307332651145509</v>
      </c>
      <c r="U175" s="22">
        <v>4.5705866054659032E-2</v>
      </c>
      <c r="V175" s="12">
        <v>0.24170997628278465</v>
      </c>
      <c r="W175" s="9">
        <v>1.2412497564116972E-2</v>
      </c>
      <c r="X175" s="12">
        <v>3.5346729261465613</v>
      </c>
      <c r="Y175" s="12"/>
      <c r="Z175" s="66">
        <v>2.892745453377076</v>
      </c>
      <c r="AA175" s="66">
        <v>1.1185091583385998</v>
      </c>
      <c r="AB175" s="66">
        <v>2.6722388785692948</v>
      </c>
      <c r="AC175" s="66">
        <v>12.412684737132739</v>
      </c>
      <c r="AD175" s="66">
        <v>1.4941950045289538</v>
      </c>
      <c r="AE175" s="66">
        <v>1.835443807010531</v>
      </c>
    </row>
    <row r="176" spans="1:31" ht="17" customHeight="1" x14ac:dyDescent="0.2">
      <c r="A176" s="119"/>
      <c r="B176" s="154"/>
      <c r="C176" s="124"/>
      <c r="D176" s="142"/>
      <c r="E176" s="134"/>
      <c r="G176" s="103">
        <v>172</v>
      </c>
      <c r="H176" s="8">
        <v>177.31</v>
      </c>
      <c r="I176" s="8">
        <v>-6.1100000000000136</v>
      </c>
      <c r="J176" s="8">
        <v>1.7009783569578396</v>
      </c>
      <c r="K176" s="8">
        <v>1.6711017078762369</v>
      </c>
      <c r="L176" s="8">
        <v>-25.852841102999999</v>
      </c>
      <c r="N176" s="12">
        <v>2.1506460339872322</v>
      </c>
      <c r="O176" s="22">
        <v>5.5691704811685998E-2</v>
      </c>
      <c r="P176" s="12">
        <v>21.800401257668508</v>
      </c>
      <c r="Q176" s="12">
        <v>0.38120086773316886</v>
      </c>
      <c r="R176" s="9">
        <v>2.0112043839036081E-3</v>
      </c>
      <c r="S176" s="22">
        <v>0.10058820256561042</v>
      </c>
      <c r="T176" s="22">
        <v>6.0960194275951306E-2</v>
      </c>
      <c r="U176" s="22">
        <v>4.3885365001866766E-2</v>
      </c>
      <c r="V176" s="12">
        <v>0.24185628849171872</v>
      </c>
      <c r="W176" s="9">
        <v>6.1525727838521683E-3</v>
      </c>
      <c r="X176" s="12">
        <v>1.7564391080810886</v>
      </c>
      <c r="Y176" s="12"/>
      <c r="Z176" s="66">
        <v>2.6996454974278534</v>
      </c>
      <c r="AA176" s="66">
        <v>1.0951714144487747</v>
      </c>
      <c r="AB176" s="66">
        <v>2.0111619040490929</v>
      </c>
      <c r="AC176" s="66">
        <v>6.152665560958205</v>
      </c>
      <c r="AD176" s="66">
        <v>1.345761044566455</v>
      </c>
      <c r="AE176" s="66">
        <v>1.5974257098154141</v>
      </c>
    </row>
    <row r="177" spans="1:31" ht="17" customHeight="1" x14ac:dyDescent="0.2">
      <c r="A177" s="119"/>
      <c r="B177" s="154"/>
      <c r="C177" s="124"/>
      <c r="D177" s="142"/>
      <c r="E177" s="134"/>
      <c r="G177" s="103">
        <v>173</v>
      </c>
      <c r="H177" s="8">
        <v>177.51</v>
      </c>
      <c r="I177" s="8">
        <v>-6.3100000000000023</v>
      </c>
      <c r="J177" s="8">
        <v>1.9887222544668588</v>
      </c>
      <c r="K177" s="8">
        <v>1.9213231845456271</v>
      </c>
      <c r="L177" s="8">
        <v>-26.090706783000002</v>
      </c>
      <c r="N177" s="12">
        <v>2.1478397041176751</v>
      </c>
      <c r="O177" s="22">
        <v>5.5270203267625814E-2</v>
      </c>
      <c r="P177" s="12">
        <v>20.903029646337476</v>
      </c>
      <c r="Q177" s="12">
        <v>0.42969064824993997</v>
      </c>
      <c r="R177" s="9">
        <v>2.6367438680229656E-3</v>
      </c>
      <c r="S177" s="22">
        <v>0.10487126731722898</v>
      </c>
      <c r="T177" s="22">
        <v>0.1226727961962473</v>
      </c>
      <c r="U177" s="22">
        <v>4.4357971406461472E-2</v>
      </c>
      <c r="V177" s="12">
        <v>0.23596451053903164</v>
      </c>
      <c r="W177" s="9">
        <v>8.5057581377866037E-3</v>
      </c>
      <c r="X177" s="12">
        <v>3.3890639967369465</v>
      </c>
      <c r="Y177" s="12"/>
      <c r="Z177" s="66">
        <v>2.5831600135234645</v>
      </c>
      <c r="AA177" s="66">
        <v>1.1233116184114424</v>
      </c>
      <c r="AB177" s="66">
        <v>2.6366881757736822</v>
      </c>
      <c r="AC177" s="66">
        <v>8.505886399515866</v>
      </c>
      <c r="AD177" s="66">
        <v>1.4093314347502932</v>
      </c>
      <c r="AE177" s="66">
        <v>1.6206285188312255</v>
      </c>
    </row>
    <row r="178" spans="1:31" ht="17" customHeight="1" x14ac:dyDescent="0.2">
      <c r="A178" s="119"/>
      <c r="B178" s="154"/>
      <c r="C178" s="124"/>
      <c r="D178" s="142"/>
      <c r="E178" s="134"/>
      <c r="G178" s="103">
        <v>174</v>
      </c>
      <c r="H178" s="8">
        <v>177.77</v>
      </c>
      <c r="I178" s="8">
        <v>-6.5700000000000216</v>
      </c>
      <c r="J178" s="8">
        <v>1.5867679981954885</v>
      </c>
      <c r="K178" s="8">
        <v>1.5216897611132416</v>
      </c>
      <c r="L178" s="8">
        <v>-25.801303538999999</v>
      </c>
      <c r="N178" s="12">
        <v>2.1496539837506079</v>
      </c>
      <c r="O178" s="22">
        <v>5.4833392212690464E-2</v>
      </c>
      <c r="P178" s="12">
        <v>20.545070383064704</v>
      </c>
      <c r="Q178" s="12">
        <v>0.43368391453424737</v>
      </c>
      <c r="R178" s="9">
        <v>3.2756461827734354E-3</v>
      </c>
      <c r="S178" s="22">
        <v>0.11098189968930648</v>
      </c>
      <c r="T178" s="22">
        <v>0.1510401626398605</v>
      </c>
      <c r="U178" s="22">
        <v>4.4627418893058893E-2</v>
      </c>
      <c r="V178" s="12">
        <v>0.23599030089065703</v>
      </c>
      <c r="W178" s="9">
        <v>8.3084517323269817E-3</v>
      </c>
      <c r="X178" s="12">
        <v>4.1013076364191718</v>
      </c>
      <c r="Y178" s="12"/>
      <c r="Z178" s="66">
        <v>2.6669074292053438</v>
      </c>
      <c r="AA178" s="66">
        <v>1.1500936219020061</v>
      </c>
      <c r="AB178" s="66">
        <v>3.2755769958850207</v>
      </c>
      <c r="AC178" s="66">
        <v>8.3085770187940327</v>
      </c>
      <c r="AD178" s="66">
        <v>1.3853807641348106</v>
      </c>
      <c r="AE178" s="66">
        <v>1.5383616091586019</v>
      </c>
    </row>
    <row r="179" spans="1:31" ht="17" customHeight="1" x14ac:dyDescent="0.2">
      <c r="A179" s="119"/>
      <c r="B179" s="154"/>
      <c r="C179" s="124"/>
      <c r="D179" s="142"/>
      <c r="E179" s="134"/>
      <c r="G179" s="103">
        <v>175</v>
      </c>
      <c r="H179" s="8">
        <v>177.97</v>
      </c>
      <c r="I179" s="8">
        <v>-6.7700000000000102</v>
      </c>
      <c r="J179" s="8">
        <v>1.6655129688311687</v>
      </c>
      <c r="K179" s="8">
        <v>1.6115967553509027</v>
      </c>
      <c r="L179" s="8">
        <v>-25.955916230999996</v>
      </c>
      <c r="N179" s="12">
        <v>2.0693074630208455</v>
      </c>
      <c r="O179" s="22">
        <v>5.4353106653061554E-2</v>
      </c>
      <c r="P179" s="12">
        <v>21.875540513514238</v>
      </c>
      <c r="Q179" s="12">
        <v>0.39731841029455728</v>
      </c>
      <c r="R179" s="9">
        <v>2.5861748071117768E-3</v>
      </c>
      <c r="S179" s="22">
        <v>0.10529392842683978</v>
      </c>
      <c r="T179" s="22">
        <v>0.11196706758377274</v>
      </c>
      <c r="U179" s="22">
        <v>4.4860436337299192E-2</v>
      </c>
      <c r="V179" s="12">
        <v>0.245511176376118</v>
      </c>
      <c r="W179" s="9">
        <v>7.1639895086437078E-3</v>
      </c>
      <c r="X179" s="12">
        <v>3.2372136686575073</v>
      </c>
      <c r="Y179" s="12"/>
      <c r="Z179" s="66">
        <v>2.627195613218984</v>
      </c>
      <c r="AA179" s="66">
        <v>1.0613423341205386</v>
      </c>
      <c r="AB179" s="66">
        <v>2.5861201829619707</v>
      </c>
      <c r="AC179" s="66">
        <v>7.1640975373071054</v>
      </c>
      <c r="AD179" s="66">
        <v>1.4244786651694947</v>
      </c>
      <c r="AE179" s="66">
        <v>1.4919278002230236</v>
      </c>
    </row>
    <row r="180" spans="1:31" ht="17" customHeight="1" x14ac:dyDescent="0.2">
      <c r="A180" s="119"/>
      <c r="B180" s="154"/>
      <c r="C180" s="124"/>
      <c r="D180" s="142"/>
      <c r="E180" s="134"/>
      <c r="G180" s="103">
        <v>176</v>
      </c>
      <c r="H180" s="8">
        <v>178.17</v>
      </c>
      <c r="I180" s="8">
        <v>-6.9699999999999989</v>
      </c>
      <c r="J180" s="8">
        <v>1.6840276502815312</v>
      </c>
      <c r="K180" s="8">
        <v>1.6292333811297852</v>
      </c>
      <c r="L180" s="8">
        <v>-25.710121694999998</v>
      </c>
      <c r="N180" s="12">
        <v>2.1645106653523083</v>
      </c>
      <c r="O180" s="22">
        <v>5.5945096461181176E-2</v>
      </c>
      <c r="P180" s="12">
        <v>21.707835143642985</v>
      </c>
      <c r="Q180" s="12">
        <v>0.39234991156258464</v>
      </c>
      <c r="R180" s="9">
        <v>2.747045711610102E-3</v>
      </c>
      <c r="S180" s="22">
        <v>0.10684389037903964</v>
      </c>
      <c r="T180" s="22">
        <v>0.11340889980324635</v>
      </c>
      <c r="U180" s="22">
        <v>4.8442324945495455E-2</v>
      </c>
      <c r="V180" s="12">
        <v>0.24022337214111966</v>
      </c>
      <c r="W180" s="9">
        <v>1.0694395956859254E-2</v>
      </c>
      <c r="X180" s="12">
        <v>3.2537630330823668</v>
      </c>
      <c r="Y180" s="12"/>
      <c r="Z180" s="66">
        <v>2.6858387103435124</v>
      </c>
      <c r="AA180" s="66">
        <v>1.1052067815117164</v>
      </c>
      <c r="AB180" s="66">
        <v>2.7469876896093992</v>
      </c>
      <c r="AC180" s="66">
        <v>10.694557221933646</v>
      </c>
      <c r="AD180" s="66">
        <v>1.4834597791726039</v>
      </c>
      <c r="AE180" s="66">
        <v>1.6198037997193284</v>
      </c>
    </row>
    <row r="181" spans="1:31" ht="17" customHeight="1" x14ac:dyDescent="0.2">
      <c r="A181" s="119"/>
      <c r="B181" s="154"/>
      <c r="C181" s="124"/>
      <c r="D181" s="142"/>
      <c r="E181" s="134"/>
      <c r="G181" s="103">
        <v>177</v>
      </c>
      <c r="H181" s="8">
        <v>178.37</v>
      </c>
      <c r="I181" s="8">
        <v>-7.1700000000000159</v>
      </c>
      <c r="J181" s="8">
        <v>1.8990963514710975</v>
      </c>
      <c r="K181" s="8">
        <v>1.8435343768480728</v>
      </c>
      <c r="L181" s="8">
        <v>-25.732917155999999</v>
      </c>
      <c r="N181" s="12">
        <v>2.2799383623591014</v>
      </c>
      <c r="O181" s="22">
        <v>5.6084876926303394E-2</v>
      </c>
      <c r="P181" s="12">
        <v>20.210760230546452</v>
      </c>
      <c r="Q181" s="12">
        <v>0.446343251436495</v>
      </c>
      <c r="R181" s="9">
        <v>2.9196892415987294E-3</v>
      </c>
      <c r="S181" s="22">
        <v>0.1074570149109764</v>
      </c>
      <c r="T181" s="22">
        <v>0.10952815040878201</v>
      </c>
      <c r="U181" s="22">
        <v>4.9319741035841393E-2</v>
      </c>
      <c r="V181" s="12">
        <v>0.23318559440869221</v>
      </c>
      <c r="W181" s="9">
        <v>1.060631152159233E-2</v>
      </c>
      <c r="X181" s="12">
        <v>2.9257059327181825</v>
      </c>
      <c r="Y181" s="12"/>
      <c r="Z181" s="66">
        <v>2.6918565193398187</v>
      </c>
      <c r="AA181" s="66">
        <v>1.1038800830532345</v>
      </c>
      <c r="AB181" s="66">
        <v>2.9196275730904442</v>
      </c>
      <c r="AC181" s="66">
        <v>10.606471458406288</v>
      </c>
      <c r="AD181" s="66">
        <v>1.3949566262176614</v>
      </c>
      <c r="AE181" s="66">
        <v>1.6477431596769894</v>
      </c>
    </row>
    <row r="182" spans="1:31" ht="17" customHeight="1" x14ac:dyDescent="0.2">
      <c r="A182" s="119"/>
      <c r="B182" s="154"/>
      <c r="C182" s="124"/>
      <c r="D182" s="142"/>
      <c r="E182" s="134"/>
      <c r="G182" s="103">
        <v>178</v>
      </c>
      <c r="H182" s="8">
        <v>178.57</v>
      </c>
      <c r="I182" s="8">
        <v>-7.3700000000000045</v>
      </c>
      <c r="J182" s="8">
        <v>1.9177240557443915</v>
      </c>
      <c r="K182" s="8">
        <v>1.870632897782432</v>
      </c>
      <c r="L182" s="8">
        <v>-25.856805530999999</v>
      </c>
      <c r="N182" s="12">
        <v>2.1832703671993099</v>
      </c>
      <c r="O182" s="22">
        <v>5.6188453951047192E-2</v>
      </c>
      <c r="P182" s="12">
        <v>21.376484709658484</v>
      </c>
      <c r="Q182" s="12">
        <v>0.45850733284838135</v>
      </c>
      <c r="R182" s="9">
        <v>2.6651679163937694E-3</v>
      </c>
      <c r="S182" s="22">
        <v>0.10625023265909604</v>
      </c>
      <c r="T182" s="22">
        <v>8.6914992416555467E-2</v>
      </c>
      <c r="U182" s="22">
        <v>4.5737189072307553E-2</v>
      </c>
      <c r="V182" s="12">
        <v>0.24328063505177128</v>
      </c>
      <c r="W182" s="9">
        <v>8.0804561360553646E-3</v>
      </c>
      <c r="X182" s="12">
        <v>2.4555752857613444</v>
      </c>
      <c r="Y182" s="12"/>
      <c r="Z182" s="66">
        <v>2.6301965791878041</v>
      </c>
      <c r="AA182" s="66">
        <v>1.1058478664607148</v>
      </c>
      <c r="AB182" s="66">
        <v>2.6651116237831065</v>
      </c>
      <c r="AC182" s="66">
        <v>8.0805779844856218</v>
      </c>
      <c r="AD182" s="66">
        <v>1.405077252339195</v>
      </c>
      <c r="AE182" s="66">
        <v>1.6420061786514477</v>
      </c>
    </row>
    <row r="183" spans="1:31" ht="17" customHeight="1" x14ac:dyDescent="0.2">
      <c r="A183" s="119"/>
      <c r="B183" s="154"/>
      <c r="C183" s="124"/>
      <c r="D183" s="142"/>
      <c r="E183" s="134"/>
      <c r="G183" s="103">
        <v>179</v>
      </c>
      <c r="H183" s="8">
        <v>178.77</v>
      </c>
      <c r="I183" s="8">
        <v>-7.5700000000000216</v>
      </c>
      <c r="J183" s="8">
        <v>1.7850812168674697</v>
      </c>
      <c r="K183" s="8">
        <v>1.7392077653233904</v>
      </c>
      <c r="L183" s="8">
        <v>-25.350932967999999</v>
      </c>
      <c r="N183" s="12">
        <v>2.1472796734579958</v>
      </c>
      <c r="O183" s="22">
        <v>5.5590046307704977E-2</v>
      </c>
      <c r="P183" s="12">
        <v>21.780671658850604</v>
      </c>
      <c r="Q183" s="12">
        <v>0.39478730864999073</v>
      </c>
      <c r="R183" s="9">
        <v>2.5496622403228162E-3</v>
      </c>
      <c r="S183" s="22">
        <v>0.10520909575400735</v>
      </c>
      <c r="T183" s="22">
        <v>8.9270897468208738E-2</v>
      </c>
      <c r="U183" s="22">
        <v>4.5582151604714856E-2</v>
      </c>
      <c r="V183" s="12">
        <v>0.24726770874322959</v>
      </c>
      <c r="W183" s="9">
        <v>8.4719512121817359E-3</v>
      </c>
      <c r="X183" s="12">
        <v>2.5698243368769433</v>
      </c>
      <c r="Y183" s="12"/>
      <c r="Z183" s="66">
        <v>2.5652725701444519</v>
      </c>
      <c r="AA183" s="66">
        <v>1.0931241454078009</v>
      </c>
      <c r="AB183" s="66">
        <v>2.5496083873768405</v>
      </c>
      <c r="AC183" s="66">
        <v>8.4720789641228453</v>
      </c>
      <c r="AD183" s="66">
        <v>1.4092642359034602</v>
      </c>
      <c r="AE183" s="66">
        <v>1.5871535141043009</v>
      </c>
    </row>
    <row r="184" spans="1:31" ht="17" customHeight="1" x14ac:dyDescent="0.2">
      <c r="A184" s="119"/>
      <c r="B184" s="154"/>
      <c r="C184" s="124"/>
      <c r="D184" s="142"/>
      <c r="E184" s="134"/>
      <c r="G184" s="103">
        <v>180</v>
      </c>
      <c r="H184" s="8">
        <v>179.17</v>
      </c>
      <c r="I184" s="8">
        <v>-7.9699999999999989</v>
      </c>
      <c r="J184" s="8">
        <v>1.4907164472324721</v>
      </c>
      <c r="K184" s="8">
        <v>1.445752954457562</v>
      </c>
      <c r="L184" s="8">
        <v>-25.634797562999999</v>
      </c>
      <c r="N184" s="12">
        <v>2.1735215844997673</v>
      </c>
      <c r="O184" s="22">
        <v>5.5357582945089925E-2</v>
      </c>
      <c r="P184" s="12">
        <v>21.969036720702935</v>
      </c>
      <c r="Q184" s="12">
        <v>0.37974413269727542</v>
      </c>
      <c r="R184" s="9">
        <v>2.791996265199347E-3</v>
      </c>
      <c r="S184" s="22">
        <v>0.10686924464619789</v>
      </c>
      <c r="T184" s="22">
        <v>0.10387994557961379</v>
      </c>
      <c r="U184" s="22">
        <v>4.788403788800371E-2</v>
      </c>
      <c r="V184" s="12">
        <v>0.2400169565208552</v>
      </c>
      <c r="W184" s="9">
        <v>9.0170836341483922E-3</v>
      </c>
      <c r="X184" s="12">
        <v>3.0162337618522383</v>
      </c>
      <c r="Y184" s="12"/>
      <c r="Z184" s="66">
        <v>2.6045729885753452</v>
      </c>
      <c r="AA184" s="66">
        <v>1.08985122781732</v>
      </c>
      <c r="AB184" s="66">
        <v>2.7919372937710314</v>
      </c>
      <c r="AC184" s="66">
        <v>9.0172196063593439</v>
      </c>
      <c r="AD184" s="66">
        <v>1.4458825475824513</v>
      </c>
      <c r="AE184" s="66">
        <v>1.6417327094019563</v>
      </c>
    </row>
    <row r="185" spans="1:31" ht="17" customHeight="1" x14ac:dyDescent="0.2">
      <c r="A185" s="119"/>
      <c r="B185" s="154"/>
      <c r="C185" s="124"/>
      <c r="D185" s="142"/>
      <c r="E185" s="134"/>
      <c r="G185" s="103">
        <v>181</v>
      </c>
      <c r="H185" s="8">
        <v>179.37</v>
      </c>
      <c r="I185" s="8">
        <v>-8.1700000000000159</v>
      </c>
      <c r="J185" s="8">
        <v>1.5123541851696394</v>
      </c>
      <c r="K185" s="8">
        <v>1.4622737370473557</v>
      </c>
      <c r="L185" s="8">
        <v>-25.692281768999997</v>
      </c>
      <c r="N185" s="12">
        <v>2.1861614199631894</v>
      </c>
      <c r="O185" s="22">
        <v>5.5251902226308193E-2</v>
      </c>
      <c r="P185" s="12">
        <v>20.899219497981605</v>
      </c>
      <c r="Q185" s="12">
        <v>0.47196012522233638</v>
      </c>
      <c r="R185" s="9">
        <v>3.4098560023528091E-3</v>
      </c>
      <c r="S185" s="22">
        <v>0.11211038941545536</v>
      </c>
      <c r="T185" s="22">
        <v>0.11988431272890335</v>
      </c>
      <c r="U185" s="22">
        <v>4.9869739183033938E-2</v>
      </c>
      <c r="V185" s="12">
        <v>0.23127691388391816</v>
      </c>
      <c r="W185" s="9">
        <v>9.7747358903931374E-3</v>
      </c>
      <c r="X185" s="12">
        <v>3.3114232508085384</v>
      </c>
      <c r="Y185" s="12"/>
      <c r="Z185" s="66">
        <v>2.5330441003109643</v>
      </c>
      <c r="AA185" s="66">
        <v>1.099523723951799</v>
      </c>
      <c r="AB185" s="66">
        <v>3.4097839807382697</v>
      </c>
      <c r="AC185" s="66">
        <v>9.7748832875455207</v>
      </c>
      <c r="AD185" s="66">
        <v>1.4570471177071724</v>
      </c>
      <c r="AE185" s="66">
        <v>1.599554581771802</v>
      </c>
    </row>
    <row r="186" spans="1:31" ht="17" customHeight="1" x14ac:dyDescent="0.2">
      <c r="A186" s="119"/>
      <c r="B186" s="154"/>
      <c r="C186" s="124"/>
      <c r="D186" s="142"/>
      <c r="E186" s="134"/>
      <c r="G186" s="103">
        <v>182</v>
      </c>
      <c r="H186" s="8">
        <v>179.57</v>
      </c>
      <c r="I186" s="8">
        <v>-8.3700000000000045</v>
      </c>
      <c r="J186" s="8">
        <v>1.5003598205704407</v>
      </c>
      <c r="K186" s="8">
        <v>1.4547475120195115</v>
      </c>
      <c r="L186" s="8">
        <v>-25.579295570999999</v>
      </c>
      <c r="N186" s="12">
        <v>2.2045355744924908</v>
      </c>
      <c r="O186" s="22">
        <v>5.4834018214817523E-2</v>
      </c>
      <c r="P186" s="12">
        <v>21.544112631399443</v>
      </c>
      <c r="Q186" s="12">
        <v>0.40090566374492881</v>
      </c>
      <c r="R186" s="9">
        <v>2.8940473065863881E-3</v>
      </c>
      <c r="S186" s="22">
        <v>0.10507099173502397</v>
      </c>
      <c r="T186" s="22">
        <v>0.10676668258385533</v>
      </c>
      <c r="U186" s="22">
        <v>4.9128983148188199E-2</v>
      </c>
      <c r="V186" s="12">
        <v>0.22708045211198022</v>
      </c>
      <c r="W186" s="9">
        <v>5.8366357050797851E-3</v>
      </c>
      <c r="X186" s="12">
        <v>3.040091311801949</v>
      </c>
      <c r="Y186" s="12"/>
      <c r="Z186" s="66">
        <v>2.6036542559525011</v>
      </c>
      <c r="AA186" s="66">
        <v>1.0833602489202621</v>
      </c>
      <c r="AB186" s="66">
        <v>2.8939861796767974</v>
      </c>
      <c r="AC186" s="66">
        <v>5.8367237180442366</v>
      </c>
      <c r="AD186" s="66">
        <v>1.4529201504773417</v>
      </c>
      <c r="AE186" s="66">
        <v>1.6348408987477092</v>
      </c>
    </row>
    <row r="187" spans="1:31" ht="17" customHeight="1" x14ac:dyDescent="0.2">
      <c r="A187" s="119"/>
      <c r="B187" s="154"/>
      <c r="C187" s="124"/>
      <c r="D187" s="142"/>
      <c r="E187" s="134"/>
      <c r="G187" s="103">
        <v>183</v>
      </c>
      <c r="H187" s="8">
        <v>179.77</v>
      </c>
      <c r="I187" s="8">
        <v>-8.5700000000000216</v>
      </c>
      <c r="J187" s="8">
        <v>1.5101529320918683</v>
      </c>
      <c r="K187" s="8">
        <v>1.4646041412662112</v>
      </c>
      <c r="L187" s="8">
        <v>-25.459371623999999</v>
      </c>
      <c r="N187" s="12">
        <v>2.201451230691855</v>
      </c>
      <c r="O187" s="22">
        <v>5.5967030901561445E-2</v>
      </c>
      <c r="P187" s="12">
        <v>21.319843397970359</v>
      </c>
      <c r="Q187" s="12">
        <v>0.41207256956224797</v>
      </c>
      <c r="R187" s="9">
        <v>2.9303616725671142E-3</v>
      </c>
      <c r="S187" s="22">
        <v>0.1064194708106823</v>
      </c>
      <c r="T187" s="22">
        <v>0.10704087317753223</v>
      </c>
      <c r="U187" s="22">
        <v>4.981493390434439E-2</v>
      </c>
      <c r="V187" s="12">
        <v>0.23641140916007389</v>
      </c>
      <c r="W187" s="9">
        <v>8.3957202510619999E-3</v>
      </c>
      <c r="X187" s="12">
        <v>3.0161707372618682</v>
      </c>
      <c r="Y187" s="12"/>
      <c r="Z187" s="66">
        <v>2.509217892598353</v>
      </c>
      <c r="AA187" s="66">
        <v>1.1157041822070426</v>
      </c>
      <c r="AB187" s="66">
        <v>2.9302997786400105</v>
      </c>
      <c r="AC187" s="66">
        <v>8.3958468534859545</v>
      </c>
      <c r="AD187" s="66">
        <v>1.5022756930851624</v>
      </c>
      <c r="AE187" s="66">
        <v>1.689086634565943</v>
      </c>
    </row>
    <row r="188" spans="1:31" ht="17" customHeight="1" x14ac:dyDescent="0.2">
      <c r="A188" s="119"/>
      <c r="B188" s="154"/>
      <c r="C188" s="124"/>
      <c r="D188" s="142"/>
      <c r="E188" s="134"/>
      <c r="G188" s="103">
        <v>184</v>
      </c>
      <c r="H188" s="8">
        <v>179.79</v>
      </c>
      <c r="I188" s="8">
        <v>-8.5900000000000034</v>
      </c>
      <c r="J188" s="8">
        <v>1.7219759619289339</v>
      </c>
      <c r="K188" s="8">
        <v>1.6732375780677635</v>
      </c>
      <c r="L188" s="8">
        <v>-24.978565879999998</v>
      </c>
      <c r="N188" s="12">
        <v>2.1281543766215387</v>
      </c>
      <c r="O188" s="22">
        <v>5.5387499706283969E-2</v>
      </c>
      <c r="P188" s="12">
        <v>21.792648248097876</v>
      </c>
      <c r="Q188" s="12">
        <v>0.40918115898020579</v>
      </c>
      <c r="R188" s="9">
        <v>2.7634587049168657E-3</v>
      </c>
      <c r="S188" s="22">
        <v>0.10559719026817643</v>
      </c>
      <c r="T188" s="22">
        <v>9.8267919602399029E-2</v>
      </c>
      <c r="U188" s="22">
        <v>4.7617583296286958E-2</v>
      </c>
      <c r="V188" s="12">
        <v>0.23617718573287041</v>
      </c>
      <c r="W188" s="9">
        <v>9.4263484606667211E-3</v>
      </c>
      <c r="X188" s="12">
        <v>2.8303753907559881</v>
      </c>
      <c r="Y188" s="12"/>
      <c r="Z188" s="66">
        <v>4.2573571349364983</v>
      </c>
      <c r="AA188" s="66">
        <v>0.88744524087221532</v>
      </c>
      <c r="AB188" s="66">
        <v>2.7634003362474835</v>
      </c>
      <c r="AC188" s="66">
        <v>9.4264906043457</v>
      </c>
      <c r="AD188" s="66">
        <v>1.2525531000610319</v>
      </c>
      <c r="AE188" s="66">
        <v>1.1699832133237529</v>
      </c>
    </row>
    <row r="189" spans="1:31" ht="17" customHeight="1" x14ac:dyDescent="0.2">
      <c r="A189" s="119"/>
      <c r="B189" s="154"/>
      <c r="C189" s="124"/>
      <c r="D189" s="142"/>
      <c r="E189" s="134"/>
      <c r="G189" s="103">
        <v>185</v>
      </c>
      <c r="H189" s="8">
        <v>179.99</v>
      </c>
      <c r="I189" s="8">
        <v>-8.7900000000000205</v>
      </c>
      <c r="J189" s="8">
        <v>1.8856663884416924</v>
      </c>
      <c r="K189" s="8">
        <v>1.830892037437067</v>
      </c>
      <c r="L189" s="8">
        <v>-25.547580146999998</v>
      </c>
      <c r="N189" s="12">
        <v>2.1160536124211742</v>
      </c>
      <c r="O189" s="22">
        <v>5.5721282575992806E-2</v>
      </c>
      <c r="P189" s="12">
        <v>21.635237970137577</v>
      </c>
      <c r="Q189" s="12">
        <v>0.44241285939864483</v>
      </c>
      <c r="R189" s="9">
        <v>2.8605801208441456E-3</v>
      </c>
      <c r="S189" s="22">
        <v>0.10510841353300829</v>
      </c>
      <c r="T189" s="22">
        <v>0.10158473113119924</v>
      </c>
      <c r="U189" s="22">
        <v>4.4592188548195001E-2</v>
      </c>
      <c r="V189" s="12">
        <v>0.23414360983239585</v>
      </c>
      <c r="W189" s="9">
        <v>9.8872545466464137E-3</v>
      </c>
      <c r="X189" s="12">
        <v>2.9047742135283467</v>
      </c>
      <c r="Y189" s="12"/>
      <c r="Z189" s="66">
        <v>2.6700841702467883</v>
      </c>
      <c r="AA189" s="66">
        <v>1.0457845857586188</v>
      </c>
      <c r="AB189" s="66">
        <v>2.8605197008150647</v>
      </c>
      <c r="AC189" s="66">
        <v>9.8874036405126233</v>
      </c>
      <c r="AD189" s="66">
        <v>1.7024603254293438</v>
      </c>
      <c r="AE189" s="66">
        <v>1.2107080445630469</v>
      </c>
    </row>
    <row r="190" spans="1:31" ht="17" customHeight="1" x14ac:dyDescent="0.2">
      <c r="A190" s="119"/>
      <c r="B190" s="154"/>
      <c r="C190" s="124"/>
      <c r="D190" s="142"/>
      <c r="E190" s="134"/>
      <c r="F190" s="60" t="s">
        <v>75</v>
      </c>
      <c r="G190" s="21">
        <v>186</v>
      </c>
      <c r="H190" s="19">
        <v>180.19</v>
      </c>
      <c r="I190" s="19">
        <v>-8.9900000000000091</v>
      </c>
      <c r="J190" s="19">
        <v>1.6529213657498363</v>
      </c>
      <c r="K190" s="19">
        <v>1.5756267147968355</v>
      </c>
      <c r="L190" s="19">
        <v>-25.541633505</v>
      </c>
      <c r="M190" s="19"/>
      <c r="N190" s="19">
        <v>2.1328448691460054</v>
      </c>
      <c r="O190" s="79">
        <v>5.4479633552499962E-2</v>
      </c>
      <c r="P190" s="19">
        <v>18.298017372742773</v>
      </c>
      <c r="Q190" s="19">
        <v>0.95362653482665649</v>
      </c>
      <c r="R190" s="16">
        <v>9.277206655347035E-3</v>
      </c>
      <c r="S190" s="86">
        <v>0.18463162800863947</v>
      </c>
      <c r="T190" s="79">
        <v>0.19336191683664194</v>
      </c>
      <c r="U190" s="79">
        <v>4.7463020283100121E-2</v>
      </c>
      <c r="V190" s="19">
        <v>0.23899043839113665</v>
      </c>
      <c r="W190" s="20">
        <v>1.0799591595104399E-2</v>
      </c>
      <c r="X190" s="19">
        <v>4.6762448931100069</v>
      </c>
      <c r="Y190" s="19"/>
      <c r="Z190" s="89">
        <v>2.7099428904336191</v>
      </c>
      <c r="AA190" s="89">
        <v>1.1941356651158441</v>
      </c>
      <c r="AB190" s="89">
        <v>9.2770107058989417</v>
      </c>
      <c r="AC190" s="89">
        <v>10.799754446465899</v>
      </c>
      <c r="AD190" s="89">
        <v>1.7209570901206868</v>
      </c>
      <c r="AE190" s="89">
        <v>1.5349773522458823</v>
      </c>
    </row>
    <row r="191" spans="1:31" ht="17" customHeight="1" thickBot="1" x14ac:dyDescent="0.25">
      <c r="A191" s="119"/>
      <c r="B191" s="154"/>
      <c r="C191" s="124"/>
      <c r="D191" s="142"/>
      <c r="E191" s="135"/>
      <c r="F191" s="60" t="s">
        <v>75</v>
      </c>
      <c r="G191" s="56">
        <v>187</v>
      </c>
      <c r="H191" s="54">
        <v>180.39</v>
      </c>
      <c r="I191" s="54">
        <v>-9.1899999999999977</v>
      </c>
      <c r="J191" s="54">
        <v>3.8333616932944596</v>
      </c>
      <c r="K191" s="72">
        <v>3.7388769969669786</v>
      </c>
      <c r="L191" s="54">
        <v>-26.087733461999999</v>
      </c>
      <c r="M191" s="54"/>
      <c r="N191" s="54">
        <v>2.3020259154533012</v>
      </c>
      <c r="O191" s="84">
        <v>5.887604533132499E-2</v>
      </c>
      <c r="P191" s="54">
        <v>17.731244410808639</v>
      </c>
      <c r="Q191" s="54">
        <v>0.9000142506564911</v>
      </c>
      <c r="R191" s="55">
        <v>6.411029205852921E-3</v>
      </c>
      <c r="S191" s="84">
        <v>0.11031843037435746</v>
      </c>
      <c r="T191" s="84">
        <v>0.10517685685587447</v>
      </c>
      <c r="U191" s="84">
        <v>5.2753334322059919E-2</v>
      </c>
      <c r="V191" s="54">
        <v>0.22703968796933569</v>
      </c>
      <c r="W191" s="55">
        <v>6.4916524101098789E-3</v>
      </c>
      <c r="X191" s="54">
        <v>2.4647999298568424</v>
      </c>
      <c r="Y191" s="54"/>
      <c r="Z191" s="91">
        <v>2.4218225511269322</v>
      </c>
      <c r="AA191" s="91">
        <v>1.254238803308322</v>
      </c>
      <c r="AB191" s="91">
        <v>6.4108937946584446</v>
      </c>
      <c r="AC191" s="91">
        <v>6.4917503003332309</v>
      </c>
      <c r="AD191" s="91">
        <v>1.4718503889353864</v>
      </c>
      <c r="AE191" s="91">
        <v>1.9968084445073377</v>
      </c>
    </row>
    <row r="192" spans="1:31" ht="17" customHeight="1" x14ac:dyDescent="0.2">
      <c r="A192" s="119"/>
      <c r="B192" s="154"/>
      <c r="C192" s="124"/>
      <c r="D192" s="142"/>
      <c r="E192" s="133" t="s">
        <v>37</v>
      </c>
      <c r="G192" s="21">
        <v>188</v>
      </c>
      <c r="H192" s="19">
        <v>180.91</v>
      </c>
      <c r="I192" s="19">
        <v>-9.710000000000008</v>
      </c>
      <c r="J192" s="19">
        <v>1.4456469545454544</v>
      </c>
      <c r="K192" s="19">
        <v>1.3650103744624502</v>
      </c>
      <c r="L192" s="19">
        <v>-25.390546487999998</v>
      </c>
      <c r="M192" s="19"/>
      <c r="N192" s="19">
        <v>2.2743436070078924</v>
      </c>
      <c r="O192" s="79">
        <v>5.2412017974715348E-2</v>
      </c>
      <c r="P192" s="19">
        <v>15.301375116603104</v>
      </c>
      <c r="Q192" s="19">
        <v>0.86565590179168039</v>
      </c>
      <c r="R192" s="20">
        <v>3.5701329428283867E-3</v>
      </c>
      <c r="S192" s="79">
        <v>0.11391298326842808</v>
      </c>
      <c r="T192" s="79">
        <v>0.27581451907339494</v>
      </c>
      <c r="U192" s="79">
        <v>5.7413581918656309E-2</v>
      </c>
      <c r="V192" s="19">
        <v>0.24176165712376124</v>
      </c>
      <c r="W192" s="20">
        <v>9.1934547490914263E-3</v>
      </c>
      <c r="X192" s="19">
        <v>5.5778888358228587</v>
      </c>
      <c r="Y192" s="19"/>
      <c r="Z192" s="89">
        <v>4.0430708983939452</v>
      </c>
      <c r="AA192" s="89">
        <v>1.0970684855236799</v>
      </c>
      <c r="AB192" s="89">
        <v>3.5700575359084201</v>
      </c>
      <c r="AC192" s="89">
        <v>9.1935933808729704</v>
      </c>
      <c r="AD192" s="89">
        <v>1.8266592383188658</v>
      </c>
      <c r="AE192" s="89">
        <v>1.9750902277590192</v>
      </c>
    </row>
    <row r="193" spans="1:150" ht="17" customHeight="1" x14ac:dyDescent="0.2">
      <c r="A193" s="119"/>
      <c r="B193" s="154"/>
      <c r="C193" s="124"/>
      <c r="D193" s="142"/>
      <c r="E193" s="134"/>
      <c r="G193" s="103">
        <v>189</v>
      </c>
      <c r="H193" s="8">
        <v>181.11</v>
      </c>
      <c r="I193" s="8">
        <v>-9.910000000000025</v>
      </c>
      <c r="J193" s="8">
        <v>1.0546927220393674</v>
      </c>
      <c r="K193" s="8">
        <v>1.0294596931713058</v>
      </c>
      <c r="L193" s="8">
        <v>-25.666512986999997</v>
      </c>
      <c r="N193" s="12">
        <v>2.6083202632351936</v>
      </c>
      <c r="O193" s="22">
        <v>5.952575527539393E-2</v>
      </c>
      <c r="P193" s="12">
        <v>19.388173579867644</v>
      </c>
      <c r="Q193" s="12">
        <v>0.34671160174659726</v>
      </c>
      <c r="R193" s="9">
        <v>2.496620008803145E-3</v>
      </c>
      <c r="S193" s="22">
        <v>9.9840969669208232E-2</v>
      </c>
      <c r="T193" s="22">
        <v>9.3365035677135944E-2</v>
      </c>
      <c r="U193" s="22">
        <v>6.4474862582669185E-2</v>
      </c>
      <c r="V193" s="12">
        <v>0.22236582097817578</v>
      </c>
      <c r="W193" s="9">
        <v>6.0524369266384409E-3</v>
      </c>
      <c r="X193" s="12">
        <v>2.3924531136680796</v>
      </c>
      <c r="Y193" s="12"/>
      <c r="Z193" s="66">
        <v>2.9747560530799246</v>
      </c>
      <c r="AA193" s="66">
        <v>1.2162371430987937</v>
      </c>
      <c r="AB193" s="66">
        <v>2.496567276193967</v>
      </c>
      <c r="AC193" s="66">
        <v>6.0525281937558324</v>
      </c>
      <c r="AD193" s="66">
        <v>1.3616099717631729</v>
      </c>
      <c r="AE193" s="66">
        <v>2.3106590494907948</v>
      </c>
    </row>
    <row r="194" spans="1:150" ht="17" customHeight="1" x14ac:dyDescent="0.2">
      <c r="A194" s="119"/>
      <c r="B194" s="154"/>
      <c r="C194" s="124"/>
      <c r="D194" s="142"/>
      <c r="E194" s="134"/>
      <c r="G194" s="103">
        <v>190</v>
      </c>
      <c r="H194" s="8">
        <v>181.31</v>
      </c>
      <c r="I194" s="8">
        <v>-10.110000000000014</v>
      </c>
      <c r="J194" s="8">
        <v>1.1276600947589901</v>
      </c>
      <c r="K194" s="8">
        <v>1.1017083263622252</v>
      </c>
      <c r="L194" s="8">
        <v>-25.907351987999998</v>
      </c>
      <c r="N194" s="12">
        <v>2.4810251584088934</v>
      </c>
      <c r="O194" s="22">
        <v>5.8787572447343256E-2</v>
      </c>
      <c r="P194" s="12">
        <v>20.375964153358069</v>
      </c>
      <c r="Q194" s="12">
        <v>0.35953612882932434</v>
      </c>
      <c r="R194" s="9">
        <v>2.2403730888071035E-3</v>
      </c>
      <c r="S194" s="22">
        <v>9.8777427880181914E-2</v>
      </c>
      <c r="T194" s="22">
        <v>8.5457130941839793E-2</v>
      </c>
      <c r="U194" s="22">
        <v>5.7317832702533981E-2</v>
      </c>
      <c r="V194" s="12">
        <v>0.22342770486404923</v>
      </c>
      <c r="W194" s="9">
        <v>4.3408896327038543E-3</v>
      </c>
      <c r="X194" s="12">
        <v>2.301382173349984</v>
      </c>
      <c r="Y194" s="12"/>
      <c r="Z194" s="66">
        <v>2.8761948664965304</v>
      </c>
      <c r="AA194" s="66">
        <v>1.2167860087165672</v>
      </c>
      <c r="AB194" s="66">
        <v>2.2403257685428706</v>
      </c>
      <c r="AC194" s="66">
        <v>4.3409550907149814</v>
      </c>
      <c r="AD194" s="66">
        <v>1.3973665640954203</v>
      </c>
      <c r="AE194" s="66">
        <v>2.017168591836513</v>
      </c>
    </row>
    <row r="195" spans="1:150" ht="17" customHeight="1" x14ac:dyDescent="0.2">
      <c r="A195" s="119"/>
      <c r="B195" s="154"/>
      <c r="C195" s="124"/>
      <c r="D195" s="142"/>
      <c r="E195" s="134"/>
      <c r="G195" s="103">
        <v>191</v>
      </c>
      <c r="H195" s="8">
        <v>181.51</v>
      </c>
      <c r="I195" s="8">
        <v>-10.310000000000002</v>
      </c>
      <c r="J195" s="8">
        <v>1.1583859010316875</v>
      </c>
      <c r="K195" s="8">
        <v>1.1332519860930237</v>
      </c>
      <c r="L195" s="8">
        <v>-25.743819332999998</v>
      </c>
      <c r="N195" s="12">
        <v>2.6023051863762072</v>
      </c>
      <c r="O195" s="22">
        <v>5.9192709025487025E-2</v>
      </c>
      <c r="P195" s="12">
        <v>19.904580885303357</v>
      </c>
      <c r="Q195" s="12">
        <v>0.34748629443822898</v>
      </c>
      <c r="R195" s="9">
        <v>2.3624548331916129E-3</v>
      </c>
      <c r="S195" s="22">
        <v>0.10081197529440608</v>
      </c>
      <c r="T195" s="22">
        <v>8.2476756202803939E-2</v>
      </c>
      <c r="U195" s="22">
        <v>6.5390058610123591E-2</v>
      </c>
      <c r="V195" s="12">
        <v>0.2179821377092005</v>
      </c>
      <c r="W195" s="9">
        <v>4.5534206168166081E-3</v>
      </c>
      <c r="X195" s="12">
        <v>2.169735915835902</v>
      </c>
      <c r="Y195" s="12"/>
      <c r="Z195" s="66">
        <v>2.9601528281283325</v>
      </c>
      <c r="AA195" s="66">
        <v>1.1908448691003826</v>
      </c>
      <c r="AB195" s="66">
        <v>2.3624049343656082</v>
      </c>
      <c r="AC195" s="66">
        <v>4.5534892796674571</v>
      </c>
      <c r="AD195" s="66">
        <v>1.3691910798791487</v>
      </c>
      <c r="AE195" s="66">
        <v>2.2439364924348233</v>
      </c>
    </row>
    <row r="196" spans="1:150" ht="17" customHeight="1" x14ac:dyDescent="0.2">
      <c r="A196" s="119"/>
      <c r="B196" s="154"/>
      <c r="C196" s="124"/>
      <c r="D196" s="142"/>
      <c r="E196" s="134"/>
      <c r="G196" s="103">
        <v>192</v>
      </c>
      <c r="H196" s="8">
        <v>181.71</v>
      </c>
      <c r="I196" s="8">
        <v>-10.510000000000019</v>
      </c>
      <c r="J196" s="8">
        <v>1.409326404908698</v>
      </c>
      <c r="K196" s="8">
        <v>1.3889329154834733</v>
      </c>
      <c r="L196" s="8">
        <v>-26.086742354999998</v>
      </c>
      <c r="N196" s="12">
        <v>2.3424938183655146</v>
      </c>
      <c r="O196" s="22">
        <v>5.7420454320378178E-2</v>
      </c>
      <c r="P196" s="12">
        <v>21.1649893818695</v>
      </c>
      <c r="Q196" s="12">
        <v>0.34987953245548015</v>
      </c>
      <c r="R196" s="9">
        <v>2.1966895299280883E-3</v>
      </c>
      <c r="S196" s="22">
        <v>0.10116489975882441</v>
      </c>
      <c r="T196" s="22">
        <v>5.1729660668727161E-2</v>
      </c>
      <c r="U196" s="22">
        <v>5.4954028147146991E-2</v>
      </c>
      <c r="V196" s="12">
        <v>0.22325485106643522</v>
      </c>
      <c r="W196" s="9">
        <v>5.1032655535830111E-3</v>
      </c>
      <c r="X196" s="12">
        <v>1.4470380569181143</v>
      </c>
      <c r="Y196" s="12"/>
      <c r="Z196" s="66">
        <v>2.6820430679269172</v>
      </c>
      <c r="AA196" s="66">
        <v>1.2158657979650105</v>
      </c>
      <c r="AB196" s="66">
        <v>2.1966431323305127</v>
      </c>
      <c r="AC196" s="66">
        <v>5.1033425077655989</v>
      </c>
      <c r="AD196" s="66">
        <v>1.3940088088924414</v>
      </c>
      <c r="AE196" s="66">
        <v>1.7483774135947989</v>
      </c>
    </row>
    <row r="197" spans="1:150" ht="17" customHeight="1" x14ac:dyDescent="0.2">
      <c r="A197" s="119"/>
      <c r="B197" s="154"/>
      <c r="C197" s="124"/>
      <c r="D197" s="142"/>
      <c r="E197" s="134"/>
      <c r="G197" s="103">
        <v>193</v>
      </c>
      <c r="H197" s="8">
        <v>181.79</v>
      </c>
      <c r="I197" s="8">
        <v>-10.590000000000003</v>
      </c>
      <c r="J197" s="8">
        <v>1.6325529188481673</v>
      </c>
      <c r="K197" s="8">
        <v>1.6130139936077321</v>
      </c>
      <c r="L197" s="8">
        <v>-25.688638226000002</v>
      </c>
      <c r="N197" s="12">
        <v>2.3108401800816205</v>
      </c>
      <c r="O197" s="22">
        <v>5.7144425158893883E-2</v>
      </c>
      <c r="P197" s="12">
        <v>21.245743974127688</v>
      </c>
      <c r="Q197" s="12">
        <v>0.37014049403213617</v>
      </c>
      <c r="R197" s="9">
        <v>2.3485545063922256E-3</v>
      </c>
      <c r="S197" s="22">
        <v>0.10151053945182427</v>
      </c>
      <c r="T197" s="22">
        <v>4.2622526670540187E-2</v>
      </c>
      <c r="U197" s="22">
        <v>5.7006220582757353E-2</v>
      </c>
      <c r="V197" s="12">
        <v>0.22314902162191463</v>
      </c>
      <c r="W197" s="9">
        <v>4.451690732363154E-3</v>
      </c>
      <c r="X197" s="12">
        <v>1.1968325813426421</v>
      </c>
      <c r="Y197" s="12"/>
      <c r="Z197" s="66">
        <v>2.5100391798211992</v>
      </c>
      <c r="AA197" s="66">
        <v>1.0366558691750933</v>
      </c>
      <c r="AB197" s="66">
        <v>2.3485049011633632</v>
      </c>
      <c r="AC197" s="66">
        <v>4.4517578611883835</v>
      </c>
      <c r="AD197" s="66">
        <v>1.6119232342257772</v>
      </c>
      <c r="AE197" s="66">
        <v>1.303040038277351</v>
      </c>
    </row>
    <row r="198" spans="1:150" ht="17" customHeight="1" x14ac:dyDescent="0.2">
      <c r="A198" s="119"/>
      <c r="B198" s="154"/>
      <c r="C198" s="124"/>
      <c r="D198" s="142"/>
      <c r="E198" s="134"/>
      <c r="G198" s="103">
        <v>194</v>
      </c>
      <c r="H198" s="8">
        <v>182.29</v>
      </c>
      <c r="I198" s="8">
        <v>-11.090000000000003</v>
      </c>
      <c r="J198" s="8">
        <v>1.3476145253658534</v>
      </c>
      <c r="K198" s="8">
        <v>1.3330391626299924</v>
      </c>
      <c r="L198" s="8">
        <v>-25.745801546999999</v>
      </c>
      <c r="N198" s="12">
        <v>2.2757507571974562</v>
      </c>
      <c r="O198" s="22">
        <v>5.6837141768357288E-2</v>
      </c>
      <c r="P198" s="12">
        <v>20.954198776843388</v>
      </c>
      <c r="Q198" s="12">
        <v>0.4205588117703008</v>
      </c>
      <c r="R198" s="9">
        <v>2.0028013895924766E-3</v>
      </c>
      <c r="S198" s="22">
        <v>9.9395167963009762E-2</v>
      </c>
      <c r="T198" s="22">
        <v>3.9053535845631343E-2</v>
      </c>
      <c r="U198" s="22">
        <v>5.3291756150647761E-2</v>
      </c>
      <c r="V198" s="12">
        <v>0.23282520621604469</v>
      </c>
      <c r="W198" s="9">
        <v>5.447781033158264E-3</v>
      </c>
      <c r="X198" s="12">
        <v>1.0815676487238728</v>
      </c>
      <c r="Y198" s="12"/>
      <c r="Z198" s="66">
        <v>2.6201607535960885</v>
      </c>
      <c r="AA198" s="66">
        <v>1.0976643463337443</v>
      </c>
      <c r="AB198" s="66">
        <v>2.0027590872226457</v>
      </c>
      <c r="AC198" s="66">
        <v>5.4478631824275743</v>
      </c>
      <c r="AD198" s="66">
        <v>1.2758026071915805</v>
      </c>
      <c r="AE198" s="66">
        <v>1.7522568552134454</v>
      </c>
    </row>
    <row r="199" spans="1:150" ht="17" customHeight="1" x14ac:dyDescent="0.2">
      <c r="A199" s="119"/>
      <c r="B199" s="154"/>
      <c r="C199" s="124"/>
      <c r="D199" s="142"/>
      <c r="E199" s="134"/>
      <c r="G199" s="103">
        <v>195</v>
      </c>
      <c r="H199" s="8">
        <v>182.79</v>
      </c>
      <c r="I199" s="8">
        <v>-11.590000000000003</v>
      </c>
      <c r="J199" s="8">
        <v>1.4076534493740389</v>
      </c>
      <c r="K199" s="8">
        <v>1.3663335677911668</v>
      </c>
      <c r="L199" s="8">
        <v>-26.16107538</v>
      </c>
      <c r="N199" s="12">
        <v>2.1251488068462763</v>
      </c>
      <c r="O199" s="22">
        <v>5.5105601809510553E-2</v>
      </c>
      <c r="P199" s="12">
        <v>19.954368716070583</v>
      </c>
      <c r="Q199" s="12">
        <v>0.45359005595981194</v>
      </c>
      <c r="R199" s="9">
        <v>3.1170584377359857E-3</v>
      </c>
      <c r="S199" s="22">
        <v>0.11216418109149022</v>
      </c>
      <c r="T199" s="22">
        <v>0.11130202295272544</v>
      </c>
      <c r="U199" s="22">
        <v>5.0189650706604284E-2</v>
      </c>
      <c r="V199" s="12">
        <v>0.23346932160060124</v>
      </c>
      <c r="W199" s="9">
        <v>1.6808742442853002E-2</v>
      </c>
      <c r="X199" s="12">
        <v>2.9353731631351727</v>
      </c>
      <c r="Y199" s="12"/>
      <c r="Z199" s="66">
        <v>2.3819957006753394</v>
      </c>
      <c r="AA199" s="66">
        <v>1.1510053225571233</v>
      </c>
      <c r="AB199" s="66">
        <v>3.1169926004744863</v>
      </c>
      <c r="AC199" s="66">
        <v>16.808995908603794</v>
      </c>
      <c r="AD199" s="66">
        <v>1.4877171973623036</v>
      </c>
      <c r="AE199" s="66">
        <v>1.4535125880584914</v>
      </c>
    </row>
    <row r="200" spans="1:150" ht="17" customHeight="1" x14ac:dyDescent="0.2">
      <c r="A200" s="119"/>
      <c r="B200" s="154"/>
      <c r="C200" s="124"/>
      <c r="D200" s="142"/>
      <c r="E200" s="134"/>
      <c r="G200" s="103">
        <v>196</v>
      </c>
      <c r="H200" s="8">
        <v>182.88</v>
      </c>
      <c r="I200" s="8">
        <v>-11.680000000000007</v>
      </c>
      <c r="J200" s="8">
        <v>1.4388246839378238</v>
      </c>
      <c r="K200" s="8">
        <v>1.422151535005123</v>
      </c>
      <c r="L200" s="8">
        <v>-25.390546487999998</v>
      </c>
      <c r="N200" s="12">
        <v>2.2123592692414413</v>
      </c>
      <c r="O200" s="22">
        <v>5.6845875885264525E-2</v>
      </c>
      <c r="P200" s="12">
        <v>21.984706714000499</v>
      </c>
      <c r="Q200" s="12">
        <v>0.3611139778741288</v>
      </c>
      <c r="R200" s="9">
        <v>2.0532422943432636E-3</v>
      </c>
      <c r="S200" s="22">
        <v>9.9776632715799243E-2</v>
      </c>
      <c r="T200" s="22">
        <v>3.988107026965166E-2</v>
      </c>
      <c r="U200" s="22">
        <v>5.0158901478479324E-2</v>
      </c>
      <c r="V200" s="12">
        <v>0.23889888186674299</v>
      </c>
      <c r="W200" s="9">
        <v>5.0017583956682571E-3</v>
      </c>
      <c r="X200" s="12">
        <v>1.1588033704751945</v>
      </c>
      <c r="Y200" s="12"/>
      <c r="Z200" s="66">
        <v>2.4942384109928057</v>
      </c>
      <c r="AA200" s="66">
        <v>1.1256783163038937</v>
      </c>
      <c r="AB200" s="66">
        <v>2.0531989265808188</v>
      </c>
      <c r="AC200" s="66">
        <v>5.0018338191838083</v>
      </c>
      <c r="AD200" s="66">
        <v>1.3393468105503881</v>
      </c>
      <c r="AE200" s="66">
        <v>1.7159962702430853</v>
      </c>
    </row>
    <row r="201" spans="1:150" ht="17" customHeight="1" x14ac:dyDescent="0.2">
      <c r="A201" s="119"/>
      <c r="B201" s="154"/>
      <c r="C201" s="124"/>
      <c r="D201" s="142"/>
      <c r="E201" s="134"/>
      <c r="F201" s="57" t="s">
        <v>61</v>
      </c>
      <c r="G201" s="21">
        <v>197</v>
      </c>
      <c r="H201" s="19">
        <v>183.38</v>
      </c>
      <c r="I201" s="19">
        <v>-12.180000000000007</v>
      </c>
      <c r="J201" s="19">
        <v>1.2603925104951956</v>
      </c>
      <c r="K201" s="19">
        <v>1.1702757124612797</v>
      </c>
      <c r="L201" s="19">
        <v>-26.103591173999998</v>
      </c>
      <c r="M201" s="19"/>
      <c r="N201" s="19">
        <v>2.3652511982815008</v>
      </c>
      <c r="O201" s="79">
        <v>5.5754035235642631E-2</v>
      </c>
      <c r="P201" s="19">
        <v>20.115615413749161</v>
      </c>
      <c r="Q201" s="19">
        <v>0.64903559638494823</v>
      </c>
      <c r="R201" s="20">
        <v>4.1455472391094279E-3</v>
      </c>
      <c r="S201" s="79">
        <v>0.10144295796946443</v>
      </c>
      <c r="T201" s="79">
        <v>0.26893315444777283</v>
      </c>
      <c r="U201" s="79">
        <v>6.0077318511064397E-2</v>
      </c>
      <c r="V201" s="19">
        <v>0.20227928568222381</v>
      </c>
      <c r="W201" s="20">
        <v>4.1781457165069912E-3</v>
      </c>
      <c r="X201" s="19">
        <v>7.1498995180882199</v>
      </c>
      <c r="Y201" s="19"/>
      <c r="Z201" s="89">
        <v>2.5055483962535532</v>
      </c>
      <c r="AA201" s="89">
        <v>1.3926405125271186</v>
      </c>
      <c r="AB201" s="89">
        <v>4.1454596785188613</v>
      </c>
      <c r="AC201" s="89">
        <v>4.1782087204375085</v>
      </c>
      <c r="AD201" s="89">
        <v>1.6420692195365219</v>
      </c>
      <c r="AE201" s="89">
        <v>1.9394020631680822</v>
      </c>
    </row>
    <row r="202" spans="1:150" ht="17" customHeight="1" x14ac:dyDescent="0.2">
      <c r="A202" s="119"/>
      <c r="B202" s="154"/>
      <c r="C202" s="124"/>
      <c r="D202" s="142"/>
      <c r="E202" s="134"/>
      <c r="F202" s="57" t="s">
        <v>61</v>
      </c>
      <c r="G202" s="21">
        <v>198</v>
      </c>
      <c r="H202" s="19">
        <v>183.88</v>
      </c>
      <c r="I202" s="19">
        <v>-12.680000000000007</v>
      </c>
      <c r="J202" s="19">
        <v>2.4585858561849712</v>
      </c>
      <c r="K202" s="19">
        <v>2.4353073869682085</v>
      </c>
      <c r="L202" s="19">
        <v>-27.159120128999998</v>
      </c>
      <c r="M202" s="19"/>
      <c r="N202" s="19">
        <v>2.5139374119537292</v>
      </c>
      <c r="O202" s="79">
        <v>5.9163748327305178E-2</v>
      </c>
      <c r="P202" s="19">
        <v>18.332208824178863</v>
      </c>
      <c r="Q202" s="19">
        <v>0.6837473996894996</v>
      </c>
      <c r="R202" s="20">
        <v>3.7659204777511948E-3</v>
      </c>
      <c r="S202" s="79">
        <v>0.10286554569793682</v>
      </c>
      <c r="T202" s="79">
        <v>3.9077968155813721E-2</v>
      </c>
      <c r="U202" s="79">
        <v>6.5851700522471593E-2</v>
      </c>
      <c r="V202" s="19">
        <v>0.20729054217314735</v>
      </c>
      <c r="W202" s="20">
        <v>5.2162383426742776E-3</v>
      </c>
      <c r="X202" s="19">
        <v>0.94682352288825844</v>
      </c>
      <c r="Y202" s="19"/>
      <c r="Z202" s="89">
        <v>3.2923802330256775</v>
      </c>
      <c r="AA202" s="89">
        <v>1.4952467000677214</v>
      </c>
      <c r="AB202" s="89">
        <v>3.7658409354852318</v>
      </c>
      <c r="AC202" s="89">
        <v>5.2163170004187425</v>
      </c>
      <c r="AD202" s="89">
        <v>1.5299724663849799</v>
      </c>
      <c r="AE202" s="89">
        <v>2.4136559264923876</v>
      </c>
    </row>
    <row r="203" spans="1:150" ht="17" customHeight="1" x14ac:dyDescent="0.2">
      <c r="A203" s="119"/>
      <c r="B203" s="154"/>
      <c r="C203" s="124"/>
      <c r="D203" s="142"/>
      <c r="E203" s="134"/>
      <c r="G203" s="103">
        <v>199</v>
      </c>
      <c r="H203" s="8">
        <v>184.01</v>
      </c>
      <c r="I203" s="8">
        <v>-12.810000000000002</v>
      </c>
      <c r="J203" s="8">
        <v>1.9043578651685391</v>
      </c>
      <c r="K203" s="8">
        <v>1.8911706772564634</v>
      </c>
      <c r="L203" s="8">
        <v>-26.395739557999999</v>
      </c>
      <c r="N203" s="12">
        <v>2.2278570604863543</v>
      </c>
      <c r="O203" s="22">
        <v>5.7092613676725794E-2</v>
      </c>
      <c r="P203" s="12">
        <v>21.323563146074438</v>
      </c>
      <c r="Q203" s="12">
        <v>0.44196038182023051</v>
      </c>
      <c r="R203" s="9">
        <v>2.8538681737428537E-3</v>
      </c>
      <c r="S203" s="22">
        <v>9.952833304125247E-2</v>
      </c>
      <c r="T203" s="22">
        <v>2.4570929485545148E-2</v>
      </c>
      <c r="U203" s="22">
        <v>5.4144105980936531E-2</v>
      </c>
      <c r="V203" s="12">
        <v>0.22140490797634924</v>
      </c>
      <c r="W203" s="9">
        <v>5.0191362488417142E-3</v>
      </c>
      <c r="X203" s="12">
        <v>0.69247425356727699</v>
      </c>
      <c r="Y203" s="12"/>
      <c r="Z203" s="66">
        <v>2.6720815710730794</v>
      </c>
      <c r="AA203" s="66">
        <v>1.0356163533928247</v>
      </c>
      <c r="AB203" s="66">
        <v>2.8538078954808346</v>
      </c>
      <c r="AC203" s="66">
        <v>5.0192119344048649</v>
      </c>
      <c r="AD203" s="66">
        <v>1.532381553602232</v>
      </c>
      <c r="AE203" s="66">
        <v>1.1850928655006145</v>
      </c>
    </row>
    <row r="204" spans="1:150" ht="17" customHeight="1" x14ac:dyDescent="0.2">
      <c r="A204" s="119"/>
      <c r="B204" s="154"/>
      <c r="C204" s="124"/>
      <c r="D204" s="142"/>
      <c r="E204" s="134"/>
      <c r="G204" s="103">
        <v>200</v>
      </c>
      <c r="H204" s="8">
        <v>184.51</v>
      </c>
      <c r="I204" s="8">
        <v>-13.310000000000002</v>
      </c>
      <c r="J204" s="8">
        <v>1.27</v>
      </c>
      <c r="K204" s="8">
        <v>1.262272854667964</v>
      </c>
      <c r="L204" s="8">
        <v>-26.17</v>
      </c>
      <c r="N204" s="12">
        <v>2.2960048304831426</v>
      </c>
      <c r="O204" s="22">
        <v>5.8036845211081364E-2</v>
      </c>
      <c r="P204" s="12">
        <v>21.868244159399271</v>
      </c>
      <c r="Q204" s="12">
        <v>0.33653391507002428</v>
      </c>
      <c r="R204" s="9">
        <v>1.7310205780671063E-3</v>
      </c>
      <c r="S204" s="22">
        <v>9.5388168547372643E-2</v>
      </c>
      <c r="T204" s="22">
        <v>2.1051312427538688E-2</v>
      </c>
      <c r="U204" s="22">
        <v>5.6702768556488786E-2</v>
      </c>
      <c r="V204" s="12">
        <v>0.22146356416057542</v>
      </c>
      <c r="W204" s="9">
        <v>3.7819267508966627E-3</v>
      </c>
      <c r="X204" s="12">
        <v>0.6084366403177901</v>
      </c>
      <c r="Y204" s="12"/>
      <c r="Z204" s="66">
        <v>2.5320908764877452</v>
      </c>
      <c r="AA204" s="66">
        <v>1.2770544608704384</v>
      </c>
      <c r="AB204" s="66">
        <v>1.7309840161428642</v>
      </c>
      <c r="AC204" s="66">
        <v>3.7819837800829097</v>
      </c>
      <c r="AD204" s="66">
        <v>1.2823799817276273</v>
      </c>
      <c r="AE204" s="66">
        <v>1.9360890025078383</v>
      </c>
    </row>
    <row r="205" spans="1:150" s="14" customFormat="1" ht="17" customHeight="1" thickBot="1" x14ac:dyDescent="0.25">
      <c r="A205" s="119"/>
      <c r="B205" s="154"/>
      <c r="C205" s="124"/>
      <c r="D205" s="142"/>
      <c r="E205" s="134"/>
      <c r="F205" s="7"/>
      <c r="G205" s="103">
        <v>201</v>
      </c>
      <c r="H205" s="8">
        <v>184.91</v>
      </c>
      <c r="I205" s="8">
        <v>-13.710000000000008</v>
      </c>
      <c r="J205" s="8">
        <v>0.95</v>
      </c>
      <c r="K205" s="8">
        <v>0.91626082172301759</v>
      </c>
      <c r="L205" s="8">
        <v>-26.91</v>
      </c>
      <c r="M205" s="8"/>
      <c r="N205" s="12">
        <v>3.3127185700693378</v>
      </c>
      <c r="O205" s="22">
        <v>6.6573611615503361E-2</v>
      </c>
      <c r="P205" s="12">
        <v>16.588201092543216</v>
      </c>
      <c r="Q205" s="12">
        <v>0.34865793472988421</v>
      </c>
      <c r="R205" s="9">
        <v>3.2359502590428644E-3</v>
      </c>
      <c r="S205" s="22">
        <v>9.4791077596035042E-2</v>
      </c>
      <c r="T205" s="22">
        <v>0.16199042156142626</v>
      </c>
      <c r="U205" s="22">
        <v>9.8046770287029239E-2</v>
      </c>
      <c r="V205" s="12">
        <v>0.18257301388644376</v>
      </c>
      <c r="W205" s="9">
        <v>4.7806965706705959E-3</v>
      </c>
      <c r="X205" s="12">
        <v>3.5514924502086722</v>
      </c>
      <c r="Y205" s="12"/>
      <c r="Z205" s="66">
        <v>4.1625708955280487</v>
      </c>
      <c r="AA205" s="66">
        <v>1.3947329571482852</v>
      </c>
      <c r="AB205" s="66">
        <v>3.2358819105958725</v>
      </c>
      <c r="AC205" s="66">
        <v>4.7807686607064639</v>
      </c>
      <c r="AD205" s="66">
        <v>2.2380102763676488</v>
      </c>
      <c r="AE205" s="66">
        <v>1.7190190149611957</v>
      </c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</row>
    <row r="206" spans="1:150" ht="17" customHeight="1" thickBot="1" x14ac:dyDescent="0.25">
      <c r="A206" s="120"/>
      <c r="B206" s="154"/>
      <c r="C206" s="124"/>
      <c r="D206" s="142"/>
      <c r="E206" s="135"/>
      <c r="F206" s="60"/>
      <c r="G206" s="107">
        <v>202</v>
      </c>
      <c r="H206" s="31">
        <v>185.41</v>
      </c>
      <c r="I206" s="31">
        <v>-14.210000000000008</v>
      </c>
      <c r="J206" s="31">
        <v>0.90792312962612376</v>
      </c>
      <c r="K206" s="31">
        <v>0.89940721948730518</v>
      </c>
      <c r="L206" s="31">
        <v>-27.990658902</v>
      </c>
      <c r="M206" s="31"/>
      <c r="N206" s="28">
        <v>2.9507379582532827</v>
      </c>
      <c r="O206" s="83">
        <v>6.3413356181752478E-2</v>
      </c>
      <c r="P206" s="28">
        <v>18.528088679805844</v>
      </c>
      <c r="Q206" s="28">
        <v>0.40231971901048486</v>
      </c>
      <c r="R206" s="29">
        <v>2.3426902363211585E-3</v>
      </c>
      <c r="S206" s="83">
        <v>9.517199679298996E-2</v>
      </c>
      <c r="T206" s="83">
        <v>3.8302674576086548E-2</v>
      </c>
      <c r="U206" s="83">
        <v>8.5696607498725555E-2</v>
      </c>
      <c r="V206" s="28">
        <v>0.20423182868991524</v>
      </c>
      <c r="W206" s="29">
        <v>3.7942824701072734E-3</v>
      </c>
      <c r="X206" s="28">
        <v>0.9379549722811249</v>
      </c>
      <c r="Y206" s="28"/>
      <c r="Z206" s="97">
        <v>3.3324168065205999</v>
      </c>
      <c r="AA206" s="97">
        <v>1.2038182142219471</v>
      </c>
      <c r="AB206" s="97">
        <v>2.3426407549550627</v>
      </c>
      <c r="AC206" s="97">
        <v>3.7943396856103528</v>
      </c>
      <c r="AD206" s="97">
        <v>1.8034147302704802</v>
      </c>
      <c r="AE206" s="97">
        <v>1.4062295644773977</v>
      </c>
    </row>
    <row r="207" spans="1:150" ht="17" customHeight="1" thickBot="1" x14ac:dyDescent="0.25">
      <c r="A207" s="121" t="s">
        <v>10</v>
      </c>
      <c r="B207" s="155"/>
      <c r="C207" s="125"/>
      <c r="D207" s="142"/>
      <c r="E207" s="133" t="s">
        <v>41</v>
      </c>
      <c r="F207" s="67" t="s">
        <v>74</v>
      </c>
      <c r="G207" s="70">
        <v>203</v>
      </c>
      <c r="H207" s="68">
        <v>185.75</v>
      </c>
      <c r="I207" s="68">
        <v>-14.550000000000011</v>
      </c>
      <c r="J207" s="68">
        <v>1.64</v>
      </c>
      <c r="K207" s="68">
        <v>1.4945202282189556</v>
      </c>
      <c r="L207" s="68">
        <v>-29.64</v>
      </c>
      <c r="M207" s="68"/>
      <c r="N207" s="68">
        <v>4.1540372559332139</v>
      </c>
      <c r="O207" s="85">
        <v>6.3049266931995251E-2</v>
      </c>
      <c r="P207" s="68">
        <v>10.876092265777674</v>
      </c>
      <c r="Q207" s="68">
        <v>1.4409085878312156</v>
      </c>
      <c r="R207" s="69">
        <v>2.2400527466128011E-2</v>
      </c>
      <c r="S207" s="85">
        <v>0.2404490669382166</v>
      </c>
      <c r="T207" s="85">
        <v>0.61711145954179403</v>
      </c>
      <c r="U207" s="85">
        <v>0.1430463786071467</v>
      </c>
      <c r="V207" s="68">
        <v>0.16434937053722243</v>
      </c>
      <c r="W207" s="69">
        <v>4.7178287070551758E-2</v>
      </c>
      <c r="X207" s="68">
        <v>8.8707177915270972</v>
      </c>
      <c r="Y207" s="68"/>
      <c r="Z207" s="92">
        <v>4.1501858420831157</v>
      </c>
      <c r="AA207" s="92">
        <v>1.880276948036711</v>
      </c>
      <c r="AB207" s="92">
        <v>22.400054331147082</v>
      </c>
      <c r="AC207" s="92">
        <v>47.17899849081379</v>
      </c>
      <c r="AD207" s="92">
        <v>2.0403158020691583</v>
      </c>
      <c r="AE207" s="92">
        <v>2.824077927335797</v>
      </c>
    </row>
    <row r="208" spans="1:150" ht="17" customHeight="1" x14ac:dyDescent="0.2">
      <c r="A208" s="122"/>
      <c r="B208" s="124" t="s">
        <v>63</v>
      </c>
      <c r="C208" s="124" t="s">
        <v>62</v>
      </c>
      <c r="D208" s="142"/>
      <c r="E208" s="147"/>
      <c r="F208" s="49"/>
      <c r="G208" s="103">
        <v>204</v>
      </c>
      <c r="H208" s="8">
        <v>186.25</v>
      </c>
      <c r="I208" s="8">
        <v>-15.050000000000011</v>
      </c>
      <c r="J208" s="8">
        <v>1.3773432012237763</v>
      </c>
      <c r="K208" s="8">
        <v>1.3623867434702435</v>
      </c>
      <c r="L208" s="8">
        <v>-28.017418790999997</v>
      </c>
      <c r="N208" s="12">
        <v>3.4743535842798972</v>
      </c>
      <c r="O208" s="22">
        <v>6.6926444702673199E-2</v>
      </c>
      <c r="P208" s="12">
        <v>16.082601764065696</v>
      </c>
      <c r="Q208" s="12">
        <v>0.44515412604497312</v>
      </c>
      <c r="R208" s="9">
        <v>2.9341293869173412E-3</v>
      </c>
      <c r="S208" s="22">
        <v>0.10170059394338525</v>
      </c>
      <c r="T208" s="22">
        <v>5.1086717919373428E-2</v>
      </c>
      <c r="U208" s="22">
        <v>0.10532441710086186</v>
      </c>
      <c r="V208" s="12">
        <v>0.17693518469226116</v>
      </c>
      <c r="W208" s="9">
        <v>3.3683543981932545E-3</v>
      </c>
      <c r="X208" s="12">
        <v>1.0858918634254606</v>
      </c>
      <c r="Y208" s="12"/>
      <c r="Z208" s="66">
        <v>6.9999807448602152</v>
      </c>
      <c r="AA208" s="66">
        <v>1.7097509681160794</v>
      </c>
      <c r="AB208" s="66">
        <v>2.9340674134100819</v>
      </c>
      <c r="AC208" s="66">
        <v>3.3684051909565667</v>
      </c>
      <c r="AD208" s="66">
        <v>1.1391764420950827</v>
      </c>
      <c r="AE208" s="66">
        <v>2.6392998595976045</v>
      </c>
    </row>
    <row r="209" spans="1:31" ht="17" customHeight="1" x14ac:dyDescent="0.2">
      <c r="A209" s="122"/>
      <c r="B209" s="124"/>
      <c r="C209" s="124"/>
      <c r="D209" s="142"/>
      <c r="E209" s="134"/>
      <c r="G209" s="103">
        <v>205</v>
      </c>
      <c r="H209" s="8">
        <v>186.83</v>
      </c>
      <c r="I209" s="8">
        <v>-15.630000000000024</v>
      </c>
      <c r="J209" s="8">
        <v>0.85</v>
      </c>
      <c r="K209" s="8">
        <v>0.84681141795434456</v>
      </c>
      <c r="L209" s="8">
        <v>-26.11</v>
      </c>
      <c r="N209" s="12">
        <v>3.0517253388545664</v>
      </c>
      <c r="O209" s="22">
        <v>6.6229576986245917E-2</v>
      </c>
      <c r="P209" s="12">
        <v>18.253654063362696</v>
      </c>
      <c r="Q209" s="12">
        <v>0.36496742299099039</v>
      </c>
      <c r="R209" s="9">
        <v>2.2334154880767694E-3</v>
      </c>
      <c r="S209" s="22">
        <v>9.8422114885849815E-2</v>
      </c>
      <c r="T209" s="22">
        <v>1.5549147606230149E-2</v>
      </c>
      <c r="U209" s="22">
        <v>8.8725911884477607E-2</v>
      </c>
      <c r="V209" s="12">
        <v>0.19444710343141344</v>
      </c>
      <c r="W209" s="9">
        <v>3.6465561719398716E-3</v>
      </c>
      <c r="X209" s="12">
        <v>0.37512729948888351</v>
      </c>
      <c r="Y209" s="12"/>
      <c r="Z209" s="66">
        <v>4.1188819934443828</v>
      </c>
      <c r="AA209" s="66">
        <v>1.3941710632538615</v>
      </c>
      <c r="AB209" s="66">
        <v>2.2333683147681964</v>
      </c>
      <c r="AC209" s="66">
        <v>3.646611159819011</v>
      </c>
      <c r="AD209" s="66">
        <v>1.7377077464851902</v>
      </c>
      <c r="AE209" s="66">
        <v>1.6550566799641488</v>
      </c>
    </row>
    <row r="210" spans="1:31" ht="17" customHeight="1" x14ac:dyDescent="0.2">
      <c r="A210" s="122"/>
      <c r="B210" s="124"/>
      <c r="C210" s="124"/>
      <c r="D210" s="142"/>
      <c r="E210" s="134"/>
      <c r="G210" s="103">
        <v>206</v>
      </c>
      <c r="H210" s="8">
        <v>187.33</v>
      </c>
      <c r="I210" s="8">
        <v>-16.130000000000024</v>
      </c>
      <c r="J210" s="8">
        <v>0.99842412337693209</v>
      </c>
      <c r="K210" s="8">
        <v>0.99328427160315558</v>
      </c>
      <c r="L210" s="8">
        <v>-26.905396736999997</v>
      </c>
      <c r="N210" s="12">
        <v>2.9386937183149837</v>
      </c>
      <c r="O210" s="22">
        <v>6.4485088052920164E-2</v>
      </c>
      <c r="P210" s="12">
        <v>19.150642575316986</v>
      </c>
      <c r="Q210" s="12">
        <v>0.35062504493341184</v>
      </c>
      <c r="R210" s="9">
        <v>2.3396714542781283E-3</v>
      </c>
      <c r="S210" s="22">
        <v>9.9366103532927783E-2</v>
      </c>
      <c r="T210" s="22">
        <v>2.0339014675253918E-2</v>
      </c>
      <c r="U210" s="22">
        <v>8.3511418765428377E-2</v>
      </c>
      <c r="V210" s="12">
        <v>0.20200833317558875</v>
      </c>
      <c r="W210" s="9">
        <v>4.04143116152116E-3</v>
      </c>
      <c r="X210" s="12">
        <v>0.51479643304211542</v>
      </c>
      <c r="Y210" s="12"/>
      <c r="Z210" s="66">
        <v>3.0450451298624079</v>
      </c>
      <c r="AA210" s="66">
        <v>1.5677552763245446</v>
      </c>
      <c r="AB210" s="66">
        <v>2.3396220366735396</v>
      </c>
      <c r="AC210" s="66">
        <v>4.041492103878217</v>
      </c>
      <c r="AD210" s="66">
        <v>1.1108410802444399</v>
      </c>
      <c r="AE210" s="66">
        <v>2.6994722129652406</v>
      </c>
    </row>
    <row r="211" spans="1:31" ht="17" customHeight="1" x14ac:dyDescent="0.2">
      <c r="A211" s="122"/>
      <c r="B211" s="124"/>
      <c r="C211" s="124"/>
      <c r="D211" s="142"/>
      <c r="E211" s="134"/>
      <c r="G211" s="103">
        <v>207</v>
      </c>
      <c r="H211" s="8">
        <v>187.83</v>
      </c>
      <c r="I211" s="8">
        <v>-16.630000000000024</v>
      </c>
      <c r="J211" s="8">
        <v>0.81145973222612588</v>
      </c>
      <c r="K211" s="8">
        <v>0.79872264227434664</v>
      </c>
      <c r="L211" s="8">
        <v>-26.741864081999999</v>
      </c>
      <c r="N211" s="12">
        <v>3.1304430531261382</v>
      </c>
      <c r="O211" s="22">
        <v>6.2470927868080429E-2</v>
      </c>
      <c r="P211" s="12">
        <v>17.749998413115449</v>
      </c>
      <c r="Q211" s="12">
        <v>0.39085319762338294</v>
      </c>
      <c r="R211" s="9">
        <v>3.0467811096627716E-3</v>
      </c>
      <c r="S211" s="22">
        <v>0.10403787588744756</v>
      </c>
      <c r="T211" s="22">
        <v>6.6908709782765155E-2</v>
      </c>
      <c r="U211" s="22">
        <v>9.5458385031231122E-2</v>
      </c>
      <c r="V211" s="12">
        <v>0.19050827434162076</v>
      </c>
      <c r="W211" s="9">
        <v>3.7317357326669335E-3</v>
      </c>
      <c r="X211" s="12">
        <v>1.5696515114603034</v>
      </c>
      <c r="Y211" s="12"/>
      <c r="Z211" s="66">
        <v>3.0950939165746938</v>
      </c>
      <c r="AA211" s="66">
        <v>1.2139546316240717</v>
      </c>
      <c r="AB211" s="66">
        <v>3.0467167567708846</v>
      </c>
      <c r="AC211" s="66">
        <v>3.7317920050027404</v>
      </c>
      <c r="AD211" s="66">
        <v>2.0941487958079206</v>
      </c>
      <c r="AE211" s="66">
        <v>1.3856036053778107</v>
      </c>
    </row>
    <row r="212" spans="1:31" ht="17" customHeight="1" x14ac:dyDescent="0.2">
      <c r="A212" s="122"/>
      <c r="B212" s="124"/>
      <c r="C212" s="124"/>
      <c r="D212" s="142"/>
      <c r="E212" s="134"/>
      <c r="G212" s="103">
        <v>208</v>
      </c>
      <c r="H212" s="8">
        <v>187.88</v>
      </c>
      <c r="I212" s="8">
        <v>-16.680000000000007</v>
      </c>
      <c r="J212" s="8">
        <v>0.84845141745313502</v>
      </c>
      <c r="K212" s="8">
        <v>0.84173728520089652</v>
      </c>
      <c r="L212" s="8">
        <v>-26.797366073999996</v>
      </c>
      <c r="N212" s="12">
        <v>2.6547366333051738</v>
      </c>
      <c r="O212" s="22">
        <v>5.8454976814058757E-2</v>
      </c>
      <c r="P212" s="12">
        <v>18.647462462852875</v>
      </c>
      <c r="Q212" s="12">
        <v>0.69158745857753534</v>
      </c>
      <c r="R212" s="9">
        <v>2.2102202806808901E-3</v>
      </c>
      <c r="S212" s="22">
        <v>9.7418931750163404E-2</v>
      </c>
      <c r="T212" s="22">
        <v>3.2108565391551942E-2</v>
      </c>
      <c r="U212" s="22">
        <v>7.4747733462189728E-2</v>
      </c>
      <c r="V212" s="12">
        <v>0.19101245159032434</v>
      </c>
      <c r="W212" s="9">
        <v>3.434307059330636E-3</v>
      </c>
      <c r="X212" s="12">
        <v>0.79133962347460196</v>
      </c>
      <c r="Y212" s="12"/>
      <c r="Z212" s="66">
        <v>2.7583001422706821</v>
      </c>
      <c r="AA212" s="66">
        <v>1.4788181056503502</v>
      </c>
      <c r="AB212" s="66">
        <v>2.2101735972922092</v>
      </c>
      <c r="AC212" s="66">
        <v>3.4343588466205066</v>
      </c>
      <c r="AD212" s="66">
        <v>1.1103876902729461</v>
      </c>
      <c r="AE212" s="66">
        <v>2.4725598885423756</v>
      </c>
    </row>
    <row r="213" spans="1:31" ht="17" customHeight="1" x14ac:dyDescent="0.2">
      <c r="A213" s="122"/>
      <c r="B213" s="124"/>
      <c r="C213" s="124"/>
      <c r="D213" s="142"/>
      <c r="E213" s="134"/>
      <c r="G213" s="103">
        <v>209</v>
      </c>
      <c r="H213" s="8">
        <v>188.38</v>
      </c>
      <c r="I213" s="8">
        <v>-17.180000000000007</v>
      </c>
      <c r="J213" s="8">
        <v>0.87181762111650485</v>
      </c>
      <c r="K213" s="8">
        <v>0.86408240438766382</v>
      </c>
      <c r="L213" s="8">
        <v>-26.309741429999999</v>
      </c>
      <c r="N213" s="12">
        <v>3.0010947004851021</v>
      </c>
      <c r="O213" s="22">
        <v>6.7568098823748549E-2</v>
      </c>
      <c r="P213" s="12">
        <v>17.992972552887448</v>
      </c>
      <c r="Q213" s="12">
        <v>0.37700775157523436</v>
      </c>
      <c r="R213" s="9">
        <v>2.6478023113447676E-3</v>
      </c>
      <c r="S213" s="22">
        <v>0.11038621810754753</v>
      </c>
      <c r="T213" s="22">
        <v>3.7309691466548042E-2</v>
      </c>
      <c r="U213" s="22">
        <v>9.0158997003624772E-2</v>
      </c>
      <c r="V213" s="12">
        <v>0.21194289549506476</v>
      </c>
      <c r="W213" s="9">
        <v>3.5059135408104128E-3</v>
      </c>
      <c r="X213" s="12">
        <v>0.88725170740812043</v>
      </c>
      <c r="Y213" s="12"/>
      <c r="Z213" s="66">
        <v>2.1473280658009122</v>
      </c>
      <c r="AA213" s="66">
        <v>1.2629684109190054</v>
      </c>
      <c r="AB213" s="66">
        <v>2.6477463855234675</v>
      </c>
      <c r="AC213" s="66">
        <v>3.5059664078830597</v>
      </c>
      <c r="AD213" s="66">
        <v>1.7108729954592659</v>
      </c>
      <c r="AE213" s="66">
        <v>2.0937090748607567</v>
      </c>
    </row>
    <row r="214" spans="1:31" ht="17" customHeight="1" x14ac:dyDescent="0.2">
      <c r="A214" s="122"/>
      <c r="B214" s="124"/>
      <c r="C214" s="124"/>
      <c r="D214" s="142"/>
      <c r="E214" s="134"/>
      <c r="G214" s="103">
        <v>210</v>
      </c>
      <c r="H214" s="8">
        <v>188.88</v>
      </c>
      <c r="I214" s="8">
        <v>-17.680000000000007</v>
      </c>
      <c r="J214" s="8">
        <v>0.84342332280219778</v>
      </c>
      <c r="K214" s="8">
        <v>0.83765509978134278</v>
      </c>
      <c r="L214" s="8">
        <v>-26.252257223999997</v>
      </c>
      <c r="N214" s="12">
        <v>3.144700465285089</v>
      </c>
      <c r="O214" s="22">
        <v>6.7142720063531044E-2</v>
      </c>
      <c r="P214" s="12">
        <v>17.932833350890956</v>
      </c>
      <c r="Q214" s="12">
        <v>0.37989029124329898</v>
      </c>
      <c r="R214" s="9">
        <v>2.4249948194823528E-3</v>
      </c>
      <c r="S214" s="22">
        <v>0.10734794852796113</v>
      </c>
      <c r="T214" s="22">
        <v>2.8855277549511355E-2</v>
      </c>
      <c r="U214" s="22">
        <v>9.1828295096216372E-2</v>
      </c>
      <c r="V214" s="12">
        <v>0.20776173425354597</v>
      </c>
      <c r="W214" s="9">
        <v>4.0025756380506709E-3</v>
      </c>
      <c r="X214" s="12">
        <v>0.68390603685118423</v>
      </c>
      <c r="Y214" s="12"/>
      <c r="Z214" s="66">
        <v>2.5928158544138249</v>
      </c>
      <c r="AA214" s="66">
        <v>1.5513891413915459</v>
      </c>
      <c r="AB214" s="66">
        <v>2.424943599711773</v>
      </c>
      <c r="AC214" s="66">
        <v>4.0026359944897472</v>
      </c>
      <c r="AD214" s="66">
        <v>1.1096165358768728</v>
      </c>
      <c r="AE214" s="66">
        <v>2.9799891492124595</v>
      </c>
    </row>
    <row r="215" spans="1:31" ht="17" customHeight="1" x14ac:dyDescent="0.2">
      <c r="A215" s="122"/>
      <c r="B215" s="124"/>
      <c r="C215" s="124"/>
      <c r="D215" s="142"/>
      <c r="E215" s="134"/>
      <c r="G215" s="103">
        <v>211</v>
      </c>
      <c r="H215" s="8">
        <v>189.01</v>
      </c>
      <c r="I215" s="8">
        <v>-17.810000000000002</v>
      </c>
      <c r="J215" s="8">
        <v>1.159395929292929</v>
      </c>
      <c r="K215" s="8">
        <v>1.1544056926578454</v>
      </c>
      <c r="L215" s="8">
        <v>-25.885715487999999</v>
      </c>
      <c r="N215" s="12">
        <v>2.5941787395755651</v>
      </c>
      <c r="O215" s="22">
        <v>6.2125049917871093E-2</v>
      </c>
      <c r="P215" s="12">
        <v>20.228392648295703</v>
      </c>
      <c r="Q215" s="12">
        <v>0.41163412896872825</v>
      </c>
      <c r="R215" s="9">
        <v>2.1033551741104482E-3</v>
      </c>
      <c r="S215" s="22">
        <v>0.10672301059211962</v>
      </c>
      <c r="T215" s="22">
        <v>1.6099252997292184E-2</v>
      </c>
      <c r="U215" s="22">
        <v>6.8340634556504076E-2</v>
      </c>
      <c r="V215" s="12">
        <v>0.22040724087134736</v>
      </c>
      <c r="W215" s="9">
        <v>3.4558860231297603E-3</v>
      </c>
      <c r="X215" s="12">
        <v>0.43041695326005119</v>
      </c>
      <c r="Y215" s="12"/>
      <c r="Z215" s="66">
        <v>2.3636544984005607</v>
      </c>
      <c r="AA215" s="66">
        <v>1.4931431955446834</v>
      </c>
      <c r="AB215" s="66">
        <v>2.1033107478838025</v>
      </c>
      <c r="AC215" s="66">
        <v>3.4559381358174575</v>
      </c>
      <c r="AD215" s="66">
        <v>1.0596400781647433</v>
      </c>
      <c r="AE215" s="66">
        <v>2.1945550987829394</v>
      </c>
    </row>
    <row r="216" spans="1:31" ht="17" customHeight="1" x14ac:dyDescent="0.2">
      <c r="A216" s="122"/>
      <c r="B216" s="124"/>
      <c r="C216" s="124"/>
      <c r="D216" s="142"/>
      <c r="E216" s="134"/>
      <c r="G216" s="103">
        <v>212</v>
      </c>
      <c r="H216" s="8">
        <v>189.51</v>
      </c>
      <c r="I216" s="8">
        <v>-18.310000000000002</v>
      </c>
      <c r="J216" s="8">
        <v>0.96498537136995677</v>
      </c>
      <c r="K216" s="8">
        <v>0.96201643376414137</v>
      </c>
      <c r="L216" s="8">
        <v>-26.547607110000001</v>
      </c>
      <c r="N216" s="12">
        <v>2.4832623648216638</v>
      </c>
      <c r="O216" s="22">
        <v>6.0855980627492458E-2</v>
      </c>
      <c r="P216" s="12">
        <v>20.724495709693326</v>
      </c>
      <c r="Q216" s="12">
        <v>0.38342201963555977</v>
      </c>
      <c r="R216" s="9">
        <v>1.9539402889382279E-3</v>
      </c>
      <c r="S216" s="22">
        <v>0.10631984461056311</v>
      </c>
      <c r="T216" s="22">
        <v>1.1232439825830687E-2</v>
      </c>
      <c r="U216" s="22">
        <v>6.3926439579717123E-2</v>
      </c>
      <c r="V216" s="12">
        <v>0.22778267628349561</v>
      </c>
      <c r="W216" s="9">
        <v>3.1238440168487982E-3</v>
      </c>
      <c r="X216" s="12">
        <v>0.30766659204380936</v>
      </c>
      <c r="Y216" s="12"/>
      <c r="Z216" s="66">
        <v>2.2496564959509575</v>
      </c>
      <c r="AA216" s="66">
        <v>1.4191213762346069</v>
      </c>
      <c r="AB216" s="66">
        <v>1.953899018593021</v>
      </c>
      <c r="AC216" s="66">
        <v>3.1238911225422656</v>
      </c>
      <c r="AD216" s="66">
        <v>1.0628811136350567</v>
      </c>
      <c r="AE216" s="66">
        <v>2.22641308242041</v>
      </c>
    </row>
    <row r="217" spans="1:31" ht="17" customHeight="1" x14ac:dyDescent="0.2">
      <c r="A217" s="122"/>
      <c r="B217" s="124"/>
      <c r="C217" s="124"/>
      <c r="D217" s="142"/>
      <c r="E217" s="134"/>
      <c r="G217" s="103">
        <v>213</v>
      </c>
      <c r="H217" s="8">
        <v>190.01</v>
      </c>
      <c r="I217" s="8">
        <v>-18.810000000000002</v>
      </c>
      <c r="J217" s="8">
        <v>0.72705878599386031</v>
      </c>
      <c r="K217" s="8">
        <v>0.69851788837231776</v>
      </c>
      <c r="L217" s="8">
        <v>-26.735917440000001</v>
      </c>
      <c r="N217" s="12">
        <v>3.3150061825985846</v>
      </c>
      <c r="O217" s="22">
        <v>7.0699823842526668E-2</v>
      </c>
      <c r="P217" s="12">
        <v>16.323791050532574</v>
      </c>
      <c r="Q217" s="12">
        <v>0.44882963791025887</v>
      </c>
      <c r="R217" s="9">
        <v>4.7645664430966354E-3</v>
      </c>
      <c r="S217" s="22">
        <v>0.11589094006834491</v>
      </c>
      <c r="T217" s="22">
        <v>0.18195115009794346</v>
      </c>
      <c r="U217" s="22">
        <v>0.10297796303803471</v>
      </c>
      <c r="V217" s="12">
        <v>0.20878545988697297</v>
      </c>
      <c r="W217" s="9">
        <v>5.18068216257317E-3</v>
      </c>
      <c r="X217" s="12">
        <v>3.9255281926795309</v>
      </c>
      <c r="Y217" s="12"/>
      <c r="Z217" s="66">
        <v>2.3199970546035078</v>
      </c>
      <c r="AA217" s="66">
        <v>1.8067319849979402</v>
      </c>
      <c r="AB217" s="66">
        <v>4.7644658078300504</v>
      </c>
      <c r="AC217" s="66">
        <v>5.1807602841517726</v>
      </c>
      <c r="AD217" s="66">
        <v>1.4900126405251628</v>
      </c>
      <c r="AE217" s="66">
        <v>4.132028280439922</v>
      </c>
    </row>
    <row r="218" spans="1:31" ht="17" customHeight="1" x14ac:dyDescent="0.2">
      <c r="A218" s="122"/>
      <c r="B218" s="124"/>
      <c r="C218" s="124"/>
      <c r="D218" s="142"/>
      <c r="E218" s="134"/>
      <c r="G218" s="103">
        <v>214</v>
      </c>
      <c r="H218" s="8">
        <v>190.15</v>
      </c>
      <c r="I218" s="8">
        <v>-18.950000000000017</v>
      </c>
      <c r="J218" s="8">
        <v>0.89911426744186029</v>
      </c>
      <c r="K218" s="8">
        <v>0.87068426359226314</v>
      </c>
      <c r="L218" s="8">
        <v>-26.093686467999998</v>
      </c>
      <c r="N218" s="12">
        <v>2.8998131887039129</v>
      </c>
      <c r="O218" s="22">
        <v>6.6114599012471451E-2</v>
      </c>
      <c r="P218" s="12">
        <v>18.758949493501987</v>
      </c>
      <c r="Q218" s="12">
        <v>0.35138532786127202</v>
      </c>
      <c r="R218" s="9">
        <v>2.9281476165315314E-3</v>
      </c>
      <c r="S218" s="22">
        <v>0.10497065490573627</v>
      </c>
      <c r="T218" s="22">
        <v>0.12753554620425872</v>
      </c>
      <c r="U218" s="22">
        <v>8.7191881627436907E-2</v>
      </c>
      <c r="V218" s="12">
        <v>0.20972574382827347</v>
      </c>
      <c r="W218" s="9">
        <v>4.3906784758036043E-3</v>
      </c>
      <c r="X218" s="12">
        <v>3.1620011915154507</v>
      </c>
      <c r="Y218" s="12"/>
      <c r="Z218" s="66">
        <v>2.4348174690504427</v>
      </c>
      <c r="AA218" s="66">
        <v>2.1897906301746715</v>
      </c>
      <c r="AB218" s="66">
        <v>2.9280857693688334</v>
      </c>
      <c r="AC218" s="66">
        <v>4.3907446846006115</v>
      </c>
      <c r="AD218" s="66">
        <v>1.4064905582742619</v>
      </c>
      <c r="AE218" s="66">
        <v>3.2621323214108391</v>
      </c>
    </row>
    <row r="219" spans="1:31" ht="17" customHeight="1" x14ac:dyDescent="0.2">
      <c r="A219" s="122"/>
      <c r="B219" s="124"/>
      <c r="C219" s="124"/>
      <c r="D219" s="142"/>
      <c r="E219" s="134"/>
      <c r="G219" s="103">
        <v>215</v>
      </c>
      <c r="H219" s="8">
        <v>190.65</v>
      </c>
      <c r="I219" s="8">
        <v>-19.450000000000017</v>
      </c>
      <c r="J219" s="8">
        <v>0.6940293482017279</v>
      </c>
      <c r="K219" s="8">
        <v>0.61124659133722392</v>
      </c>
      <c r="L219" s="8">
        <v>-26.739881867999998</v>
      </c>
      <c r="N219" s="12">
        <v>3.2851045294449417</v>
      </c>
      <c r="O219" s="22">
        <v>6.5234641562953166E-2</v>
      </c>
      <c r="P219" s="12">
        <v>15.109437229979518</v>
      </c>
      <c r="Q219" s="12">
        <v>0.46520711628322137</v>
      </c>
      <c r="R219" s="9">
        <v>8.6773467956105712E-3</v>
      </c>
      <c r="S219" s="22">
        <v>0.12480185259541843</v>
      </c>
      <c r="T219" s="22">
        <v>0.59729859364198701</v>
      </c>
      <c r="U219" s="22">
        <v>0.10480752339500861</v>
      </c>
      <c r="V219" s="12">
        <v>0.19126225610418632</v>
      </c>
      <c r="W219" s="9">
        <v>5.7636246158178778E-3</v>
      </c>
      <c r="X219" s="12">
        <v>11.927846722764553</v>
      </c>
      <c r="Y219" s="12"/>
      <c r="Z219" s="66">
        <v>2.361066067126866</v>
      </c>
      <c r="AA219" s="66">
        <v>1.6617909179286019</v>
      </c>
      <c r="AB219" s="66">
        <v>8.6771635161624925</v>
      </c>
      <c r="AC219" s="66">
        <v>5.7637115278189093</v>
      </c>
      <c r="AD219" s="66">
        <v>1.6605853595583324</v>
      </c>
      <c r="AE219" s="66">
        <v>3.152555739744638</v>
      </c>
    </row>
    <row r="220" spans="1:31" ht="17" customHeight="1" x14ac:dyDescent="0.2">
      <c r="A220" s="122"/>
      <c r="B220" s="124"/>
      <c r="C220" s="124"/>
      <c r="D220" s="142"/>
      <c r="E220" s="134"/>
      <c r="G220" s="103">
        <v>216</v>
      </c>
      <c r="H220" s="8">
        <v>190.91</v>
      </c>
      <c r="I220" s="8">
        <v>-19.710000000000008</v>
      </c>
      <c r="J220" s="8">
        <v>0.65624183910891087</v>
      </c>
      <c r="K220" s="8">
        <v>0.62285203297598135</v>
      </c>
      <c r="L220" s="8">
        <v>-26.567068032000002</v>
      </c>
      <c r="N220" s="12">
        <v>3.6405480992894423</v>
      </c>
      <c r="O220" s="22">
        <v>6.6689807675592419E-2</v>
      </c>
      <c r="P220" s="12">
        <v>15.259468516403622</v>
      </c>
      <c r="Q220" s="12">
        <v>0.48571114439794716</v>
      </c>
      <c r="R220" s="9">
        <v>5.5897762909665038E-3</v>
      </c>
      <c r="S220" s="22">
        <v>0.11743573192715337</v>
      </c>
      <c r="T220" s="22">
        <v>0.25228318527032179</v>
      </c>
      <c r="U220" s="22">
        <v>0.13789303769809558</v>
      </c>
      <c r="V220" s="12">
        <v>0.18138936690540441</v>
      </c>
      <c r="W220" s="9">
        <v>4.5514673472020345E-3</v>
      </c>
      <c r="X220" s="12">
        <v>5.0880337313250985</v>
      </c>
      <c r="Y220" s="12"/>
      <c r="Z220" s="66">
        <v>3.0617435902935166</v>
      </c>
      <c r="AA220" s="66">
        <v>1.6813922258811158</v>
      </c>
      <c r="AB220" s="66">
        <v>5.5896582259475958</v>
      </c>
      <c r="AC220" s="66">
        <v>4.5515359805987483</v>
      </c>
      <c r="AD220" s="66">
        <v>1.4456888589269099</v>
      </c>
      <c r="AE220" s="66">
        <v>2.686546604881666</v>
      </c>
    </row>
    <row r="221" spans="1:31" ht="17" customHeight="1" x14ac:dyDescent="0.2">
      <c r="A221" s="122"/>
      <c r="B221" s="124"/>
      <c r="C221" s="124"/>
      <c r="D221" s="142"/>
      <c r="E221" s="134"/>
      <c r="G221" s="103">
        <v>217</v>
      </c>
      <c r="H221" s="8">
        <v>191.41</v>
      </c>
      <c r="I221" s="8">
        <v>-20.210000000000008</v>
      </c>
      <c r="J221" s="8">
        <v>0.85240190613993327</v>
      </c>
      <c r="K221" s="8">
        <v>0.84723916890482476</v>
      </c>
      <c r="L221" s="8">
        <v>-26.915307806999998</v>
      </c>
      <c r="N221" s="12">
        <v>2.9246121729434584</v>
      </c>
      <c r="O221" s="22">
        <v>6.5456481578975295E-2</v>
      </c>
      <c r="P221" s="12">
        <v>18.596345536401859</v>
      </c>
      <c r="Q221" s="12">
        <v>0.40511533474965072</v>
      </c>
      <c r="R221" s="9">
        <v>2.1453244507210691E-3</v>
      </c>
      <c r="S221" s="22">
        <v>9.9836591770452385E-2</v>
      </c>
      <c r="T221" s="22">
        <v>2.4642554944060324E-2</v>
      </c>
      <c r="U221" s="22">
        <v>9.6256746134025559E-2</v>
      </c>
      <c r="V221" s="12">
        <v>0.19862862629328218</v>
      </c>
      <c r="W221" s="9">
        <v>3.2438025713712234E-3</v>
      </c>
      <c r="X221" s="12">
        <v>0.60566936769154145</v>
      </c>
      <c r="Y221" s="12"/>
      <c r="Z221" s="66">
        <v>2.5305349736034368</v>
      </c>
      <c r="AA221" s="66">
        <v>1.1347123464813833</v>
      </c>
      <c r="AB221" s="66">
        <v>2.14527913803615</v>
      </c>
      <c r="AC221" s="66">
        <v>3.2438514859677179</v>
      </c>
      <c r="AD221" s="66">
        <v>1.7775236805058259</v>
      </c>
      <c r="AE221" s="66">
        <v>1.5343804038286937</v>
      </c>
    </row>
    <row r="222" spans="1:31" ht="17" customHeight="1" x14ac:dyDescent="0.2">
      <c r="A222" s="122"/>
      <c r="B222" s="124"/>
      <c r="C222" s="124"/>
      <c r="D222" s="142"/>
      <c r="E222" s="134"/>
      <c r="G222" s="103">
        <v>218</v>
      </c>
      <c r="H222" s="8">
        <v>191.94</v>
      </c>
      <c r="I222" s="8">
        <v>-20.740000000000009</v>
      </c>
      <c r="J222" s="8">
        <v>0.88513545217391321</v>
      </c>
      <c r="K222" s="8">
        <v>0.81704211279909666</v>
      </c>
      <c r="L222" s="8">
        <v>-26.286802377999997</v>
      </c>
      <c r="N222" s="12">
        <v>2.9264424194202814</v>
      </c>
      <c r="O222" s="22">
        <v>6.8377768830169355E-2</v>
      </c>
      <c r="P222" s="12">
        <v>17.31389114693815</v>
      </c>
      <c r="Q222" s="12">
        <v>0.63048951721325275</v>
      </c>
      <c r="R222" s="9">
        <v>6.3852901654276196E-3</v>
      </c>
      <c r="S222" s="22">
        <v>0.21624049800579356</v>
      </c>
      <c r="T222" s="22">
        <v>0.33618470097009368</v>
      </c>
      <c r="U222" s="22">
        <v>0.12722508348659636</v>
      </c>
      <c r="V222" s="12">
        <v>0.15241220951316614</v>
      </c>
      <c r="W222" s="9">
        <v>5.1447234397339224E-3</v>
      </c>
      <c r="X222" s="12">
        <v>7.6929852044201468</v>
      </c>
      <c r="Y222" s="12"/>
      <c r="Z222" s="66">
        <v>2.2831753703786446</v>
      </c>
      <c r="AA222" s="66">
        <v>1.3300081754702695</v>
      </c>
      <c r="AB222" s="66">
        <v>6.3851552978828598</v>
      </c>
      <c r="AC222" s="66">
        <v>5.1448010190765592</v>
      </c>
      <c r="AD222" s="66">
        <v>1.5164869429823014</v>
      </c>
      <c r="AE222" s="66">
        <v>2.2948950908950168</v>
      </c>
    </row>
    <row r="223" spans="1:31" ht="17" customHeight="1" x14ac:dyDescent="0.2">
      <c r="A223" s="122"/>
      <c r="B223" s="124"/>
      <c r="C223" s="124"/>
      <c r="D223" s="142"/>
      <c r="E223" s="134"/>
      <c r="G223" s="103">
        <v>219</v>
      </c>
      <c r="H223" s="8">
        <v>192.44</v>
      </c>
      <c r="I223" s="8">
        <v>-21.240000000000009</v>
      </c>
      <c r="J223" s="8">
        <v>0.93681157433402829</v>
      </c>
      <c r="K223" s="8">
        <v>0.93427555760914005</v>
      </c>
      <c r="L223" s="8">
        <v>-26.119448886000001</v>
      </c>
      <c r="N223" s="12">
        <v>2.5870986961788218</v>
      </c>
      <c r="O223" s="22">
        <v>6.0890514572820409E-2</v>
      </c>
      <c r="P223" s="12">
        <v>20.099889127214649</v>
      </c>
      <c r="Q223" s="12">
        <v>0.4472907277794535</v>
      </c>
      <c r="R223" s="9">
        <v>1.7266407892125725E-3</v>
      </c>
      <c r="S223" s="22">
        <v>9.5969333435138096E-2</v>
      </c>
      <c r="T223" s="22">
        <v>1.0190228795253414E-2</v>
      </c>
      <c r="U223" s="22">
        <v>8.3502861741063403E-2</v>
      </c>
      <c r="V223" s="12">
        <v>0.19721515610793347</v>
      </c>
      <c r="W223" s="9">
        <v>2.9540498809230925E-3</v>
      </c>
      <c r="X223" s="12">
        <v>0.27070723658502027</v>
      </c>
      <c r="Y223" s="12"/>
      <c r="Z223" s="66">
        <v>2.2924073609698619</v>
      </c>
      <c r="AA223" s="66">
        <v>1.3426736232831165</v>
      </c>
      <c r="AB223" s="66">
        <v>1.7266043197964789</v>
      </c>
      <c r="AC223" s="66">
        <v>2.9540944262228663</v>
      </c>
      <c r="AD223" s="66">
        <v>1.0860976320970828</v>
      </c>
      <c r="AE223" s="66">
        <v>2.0902118108971335</v>
      </c>
    </row>
    <row r="224" spans="1:31" ht="17" customHeight="1" x14ac:dyDescent="0.2">
      <c r="A224" s="122"/>
      <c r="B224" s="124"/>
      <c r="C224" s="124"/>
      <c r="D224" s="142"/>
      <c r="E224" s="134"/>
      <c r="G224" s="103">
        <v>220</v>
      </c>
      <c r="H224" s="8">
        <v>193.07</v>
      </c>
      <c r="I224" s="8">
        <v>-21.870000000000005</v>
      </c>
      <c r="J224" s="8">
        <v>1.0778941694915254</v>
      </c>
      <c r="K224" s="8">
        <v>1.0759272007500944</v>
      </c>
      <c r="L224" s="8">
        <v>-25.749048844000001</v>
      </c>
      <c r="N224" s="12">
        <v>2.5416085906657022</v>
      </c>
      <c r="O224" s="22">
        <v>6.0880547746525668E-2</v>
      </c>
      <c r="P224" s="12">
        <v>20.680885320529786</v>
      </c>
      <c r="Q224" s="12">
        <v>0.37313601141955549</v>
      </c>
      <c r="R224" s="9">
        <v>1.6406682179168567E-3</v>
      </c>
      <c r="S224" s="22">
        <v>9.508219272935875E-2</v>
      </c>
      <c r="T224" s="22">
        <v>6.6762092551396817E-3</v>
      </c>
      <c r="U224" s="22">
        <v>8.4407907950645178E-2</v>
      </c>
      <c r="V224" s="12">
        <v>0.19643292315222452</v>
      </c>
      <c r="W224" s="9">
        <v>2.7699355182025241E-3</v>
      </c>
      <c r="X224" s="12">
        <v>0.18248254764741542</v>
      </c>
      <c r="Y224" s="12"/>
      <c r="Z224" s="66">
        <v>2.5887068667658566</v>
      </c>
      <c r="AA224" s="66">
        <v>1.1737106122880219</v>
      </c>
      <c r="AB224" s="66">
        <v>1.6406335643790249</v>
      </c>
      <c r="AC224" s="66">
        <v>2.7699772871681771</v>
      </c>
      <c r="AD224" s="66">
        <v>1.3560452273179615</v>
      </c>
      <c r="AE224" s="66">
        <v>2.0613134453972735</v>
      </c>
    </row>
    <row r="225" spans="1:113" ht="17" customHeight="1" x14ac:dyDescent="0.2">
      <c r="A225" s="122"/>
      <c r="B225" s="124"/>
      <c r="C225" s="124"/>
      <c r="D225" s="142"/>
      <c r="E225" s="134"/>
      <c r="G225" s="109">
        <v>221</v>
      </c>
      <c r="H225" s="44">
        <v>193.57</v>
      </c>
      <c r="I225" s="44">
        <v>-22.370000000000005</v>
      </c>
      <c r="J225" s="44">
        <v>1.0178735875864646</v>
      </c>
      <c r="K225" s="44">
        <v>1.0129559284102854</v>
      </c>
      <c r="L225" s="44">
        <v>-26.001507152999999</v>
      </c>
      <c r="M225" s="44"/>
      <c r="N225" s="19">
        <v>2.4953959429199934</v>
      </c>
      <c r="O225" s="79">
        <v>6.0030122924793011E-2</v>
      </c>
      <c r="P225" s="19">
        <v>19.359881247827982</v>
      </c>
      <c r="Q225" s="19">
        <v>0.74928454997413962</v>
      </c>
      <c r="R225" s="20">
        <v>1.7280622558901019E-3</v>
      </c>
      <c r="S225" s="79">
        <v>9.4643423996156009E-2</v>
      </c>
      <c r="T225" s="79">
        <v>1.8881636098371166E-2</v>
      </c>
      <c r="U225" s="79">
        <v>8.5752851442845654E-2</v>
      </c>
      <c r="V225" s="19">
        <v>0.19454054877440086</v>
      </c>
      <c r="W225" s="20">
        <v>2.5706034061994459E-3</v>
      </c>
      <c r="X225" s="19">
        <v>0.48313063981156229</v>
      </c>
      <c r="Y225" s="19"/>
      <c r="Z225" s="89">
        <v>2.2693084921123416</v>
      </c>
      <c r="AA225" s="89">
        <v>1.4534594987136753</v>
      </c>
      <c r="AB225" s="89">
        <v>1.7280257564503576</v>
      </c>
      <c r="AC225" s="89">
        <v>2.5706421693564496</v>
      </c>
      <c r="AD225" s="89">
        <v>1.0109311846223485</v>
      </c>
      <c r="AE225" s="89">
        <v>2.681061045513963</v>
      </c>
    </row>
    <row r="226" spans="1:113" ht="17" customHeight="1" x14ac:dyDescent="0.2">
      <c r="A226" s="122"/>
      <c r="B226" s="124"/>
      <c r="C226" s="124"/>
      <c r="D226" s="142"/>
      <c r="E226" s="134"/>
      <c r="G226" s="17">
        <v>222</v>
      </c>
      <c r="H226" s="15">
        <v>194.02</v>
      </c>
      <c r="I226" s="15">
        <v>-22.820000000000022</v>
      </c>
      <c r="J226" s="15">
        <v>1.340126114206128</v>
      </c>
      <c r="K226" s="15">
        <v>1.2609823797844575</v>
      </c>
      <c r="L226" s="15">
        <v>-25.750039181999998</v>
      </c>
      <c r="M226" s="15"/>
      <c r="N226" s="15">
        <v>1.9838468138490093</v>
      </c>
      <c r="O226" s="86">
        <v>5.7055354303541278E-2</v>
      </c>
      <c r="P226" s="15">
        <v>13.398502813656721</v>
      </c>
      <c r="Q226" s="15">
        <v>2.4847795399358961</v>
      </c>
      <c r="R226" s="16">
        <v>3.2365198891801894E-2</v>
      </c>
      <c r="S226" s="86">
        <v>0.29218822997644328</v>
      </c>
      <c r="T226" s="86">
        <v>0.33349730459065341</v>
      </c>
      <c r="U226" s="86">
        <v>5.9745215072018895E-2</v>
      </c>
      <c r="V226" s="15">
        <v>0.20118695096862371</v>
      </c>
      <c r="W226" s="16">
        <v>1.2447549276528851E-2</v>
      </c>
      <c r="X226" s="15">
        <v>5.9056930226715449</v>
      </c>
      <c r="Y226" s="15"/>
      <c r="Z226" s="93">
        <v>1.9403693651714209</v>
      </c>
      <c r="AA226" s="93">
        <v>3.0198520646316434</v>
      </c>
      <c r="AB226" s="93">
        <v>32.364515287016978</v>
      </c>
      <c r="AC226" s="93">
        <v>12.447736978103412</v>
      </c>
      <c r="AD226" s="93">
        <v>2.1026439195856854</v>
      </c>
      <c r="AE226" s="93">
        <v>2.0730377172578747</v>
      </c>
    </row>
    <row r="227" spans="1:113" ht="17" customHeight="1" x14ac:dyDescent="0.2">
      <c r="A227" s="122"/>
      <c r="B227" s="124"/>
      <c r="C227" s="124"/>
      <c r="D227" s="142"/>
      <c r="E227" s="134"/>
      <c r="G227" s="103">
        <v>223</v>
      </c>
      <c r="H227" s="8">
        <v>194.52</v>
      </c>
      <c r="I227" s="8">
        <v>-23.320000000000022</v>
      </c>
      <c r="J227" s="8">
        <v>1.4373321630965006</v>
      </c>
      <c r="K227" s="8">
        <v>1.431629699456584</v>
      </c>
      <c r="L227" s="8">
        <v>-25.481175978</v>
      </c>
      <c r="N227" s="12">
        <v>2.2801630232911045</v>
      </c>
      <c r="O227" s="22">
        <v>5.4386306499062426E-2</v>
      </c>
      <c r="P227" s="12">
        <v>21.11822561922477</v>
      </c>
      <c r="Q227" s="12">
        <v>0.50804845104176211</v>
      </c>
      <c r="R227" s="9">
        <v>2.6551600673522602E-3</v>
      </c>
      <c r="S227" s="22">
        <v>0.114656978563457</v>
      </c>
      <c r="T227" s="22">
        <v>1.4214306862415503E-2</v>
      </c>
      <c r="U227" s="22">
        <v>9.7994406898256753E-2</v>
      </c>
      <c r="V227" s="12">
        <v>0.2167556517815174</v>
      </c>
      <c r="W227" s="9">
        <v>4.4717562529915057E-3</v>
      </c>
      <c r="X227" s="12">
        <v>0.39673944452975152</v>
      </c>
      <c r="Y227" s="12"/>
      <c r="Z227" s="66">
        <v>2.4025969886451799</v>
      </c>
      <c r="AA227" s="66">
        <v>1.0977379679810673</v>
      </c>
      <c r="AB227" s="66">
        <v>2.6551039861233812</v>
      </c>
      <c r="AC227" s="66">
        <v>4.4718236843927475</v>
      </c>
      <c r="AD227" s="66">
        <v>1.2954142453094175</v>
      </c>
      <c r="AE227" s="66">
        <v>1.6357016047146868</v>
      </c>
    </row>
    <row r="228" spans="1:113" ht="17" customHeight="1" x14ac:dyDescent="0.2">
      <c r="A228" s="122"/>
      <c r="B228" s="124"/>
      <c r="C228" s="124"/>
      <c r="D228" s="142"/>
      <c r="E228" s="134"/>
      <c r="G228" s="103">
        <v>224</v>
      </c>
      <c r="H228" s="8">
        <v>195.02</v>
      </c>
      <c r="I228" s="8">
        <v>-23.820000000000022</v>
      </c>
      <c r="J228" s="8">
        <v>1.5450707994143986</v>
      </c>
      <c r="K228" s="8">
        <v>1.5430728044376425</v>
      </c>
      <c r="L228" s="8">
        <v>-25.784454719999999</v>
      </c>
      <c r="N228" s="12">
        <v>2.3686829475542228</v>
      </c>
      <c r="O228" s="22">
        <v>5.7431789528698769E-2</v>
      </c>
      <c r="P228" s="12">
        <v>20.813350017945151</v>
      </c>
      <c r="Q228" s="12">
        <v>0.41612065642220813</v>
      </c>
      <c r="R228" s="9">
        <v>2.1989697596894483E-3</v>
      </c>
      <c r="S228" s="22">
        <v>0.114277249886302</v>
      </c>
      <c r="T228" s="22">
        <v>4.7009079883731947E-3</v>
      </c>
      <c r="U228" s="22">
        <v>0.10300672392499435</v>
      </c>
      <c r="V228" s="12">
        <v>0.2121885482996109</v>
      </c>
      <c r="W228" s="9">
        <v>4.570675610103438E-3</v>
      </c>
      <c r="X228" s="12">
        <v>0.12931413741773651</v>
      </c>
      <c r="Y228" s="12"/>
      <c r="Z228" s="66">
        <v>2.6662078885480298</v>
      </c>
      <c r="AA228" s="66">
        <v>1.1061631132503529</v>
      </c>
      <c r="AB228" s="66">
        <v>2.1989233139297717</v>
      </c>
      <c r="AC228" s="66">
        <v>4.5707445331492327</v>
      </c>
      <c r="AD228" s="66">
        <v>1.1177357162693358</v>
      </c>
      <c r="AE228" s="66">
        <v>1.8422523368502204</v>
      </c>
    </row>
    <row r="229" spans="1:113" ht="17" customHeight="1" x14ac:dyDescent="0.2">
      <c r="A229" s="122"/>
      <c r="B229" s="124"/>
      <c r="C229" s="124"/>
      <c r="D229" s="142"/>
      <c r="E229" s="134"/>
      <c r="G229" s="21">
        <v>225</v>
      </c>
      <c r="H229" s="19">
        <v>195.18</v>
      </c>
      <c r="I229" s="19">
        <v>-23.980000000000018</v>
      </c>
      <c r="J229" s="19">
        <v>1.9262004999999998</v>
      </c>
      <c r="K229" s="19">
        <v>1.9224063137793319</v>
      </c>
      <c r="L229" s="19">
        <v>-25.324193842</v>
      </c>
      <c r="M229" s="19"/>
      <c r="N229" s="19">
        <v>2.032620699501924</v>
      </c>
      <c r="O229" s="79">
        <v>5.460477977799779E-2</v>
      </c>
      <c r="P229" s="19">
        <v>21.886565990888357</v>
      </c>
      <c r="Q229" s="19">
        <v>0.55735645845142712</v>
      </c>
      <c r="R229" s="20">
        <v>2.0193505255371538E-3</v>
      </c>
      <c r="S229" s="79">
        <v>0.12169472944486712</v>
      </c>
      <c r="T229" s="79">
        <v>6.8095318666895515E-3</v>
      </c>
      <c r="U229" s="79">
        <v>8.288985462508501E-2</v>
      </c>
      <c r="V229" s="19">
        <v>0.21414967410091096</v>
      </c>
      <c r="W229" s="20">
        <v>3.0518264438943329E-3</v>
      </c>
      <c r="X229" s="19">
        <v>0.19697774041009206</v>
      </c>
      <c r="Y229" s="19"/>
      <c r="Z229" s="89">
        <v>2.215472001867647</v>
      </c>
      <c r="AA229" s="89">
        <v>1.8040909350977106</v>
      </c>
      <c r="AB229" s="89">
        <v>2.0193078736230934</v>
      </c>
      <c r="AC229" s="89">
        <v>3.0518724636060108</v>
      </c>
      <c r="AD229" s="89">
        <v>0.9248761620881395</v>
      </c>
      <c r="AE229" s="89">
        <v>1.7165490746117471</v>
      </c>
    </row>
    <row r="230" spans="1:113" ht="17" customHeight="1" x14ac:dyDescent="0.2">
      <c r="A230" s="122"/>
      <c r="B230" s="124"/>
      <c r="C230" s="124"/>
      <c r="D230" s="142"/>
      <c r="E230" s="134"/>
      <c r="G230" s="103">
        <v>226</v>
      </c>
      <c r="H230" s="8">
        <v>195.68</v>
      </c>
      <c r="I230" s="8">
        <v>-24.480000000000018</v>
      </c>
      <c r="J230" s="8">
        <v>1.416325545424403</v>
      </c>
      <c r="K230" s="8">
        <v>1.399265409511276</v>
      </c>
      <c r="L230" s="8">
        <v>-25.35827871</v>
      </c>
      <c r="N230" s="12">
        <v>2.8196386382419485</v>
      </c>
      <c r="O230" s="22">
        <v>6.1752200041798475E-2</v>
      </c>
      <c r="P230" s="12">
        <v>17.165471843458977</v>
      </c>
      <c r="Q230" s="12">
        <v>0.5323742162020334</v>
      </c>
      <c r="R230" s="9">
        <v>2.9132687160932937E-3</v>
      </c>
      <c r="S230" s="22">
        <v>0.12157423571994187</v>
      </c>
      <c r="T230" s="22">
        <v>5.3093503467970905E-2</v>
      </c>
      <c r="U230" s="22">
        <v>0.12397741619918709</v>
      </c>
      <c r="V230" s="12">
        <v>0.18951910784302431</v>
      </c>
      <c r="W230" s="9">
        <v>1.5143210072409962E-2</v>
      </c>
      <c r="X230" s="12">
        <v>1.2045349297159642</v>
      </c>
      <c r="Y230" s="12"/>
      <c r="Z230" s="66">
        <v>2.9171339287324085</v>
      </c>
      <c r="AA230" s="66">
        <v>1.3596614896994905</v>
      </c>
      <c r="AB230" s="66">
        <v>2.9132071831967794</v>
      </c>
      <c r="AC230" s="66">
        <v>15.143438422931927</v>
      </c>
      <c r="AD230" s="66">
        <v>2.4468344616533027</v>
      </c>
      <c r="AE230" s="66">
        <v>1.9123944849869092</v>
      </c>
    </row>
    <row r="231" spans="1:113" ht="17" customHeight="1" x14ac:dyDescent="0.2">
      <c r="A231" s="122"/>
      <c r="B231" s="124"/>
      <c r="C231" s="124"/>
      <c r="D231" s="142"/>
      <c r="E231" s="134"/>
      <c r="G231" s="103">
        <v>227</v>
      </c>
      <c r="H231" s="8">
        <v>196.18</v>
      </c>
      <c r="I231" s="8">
        <v>-24.980000000000018</v>
      </c>
      <c r="J231" s="8">
        <v>0.98926824078947351</v>
      </c>
      <c r="K231" s="8">
        <v>0.94448983768649231</v>
      </c>
      <c r="L231" s="8">
        <v>-25.261150223999998</v>
      </c>
      <c r="N231" s="12">
        <v>3.3045480982137243</v>
      </c>
      <c r="O231" s="22">
        <v>6.541143137445761E-2</v>
      </c>
      <c r="P231" s="12">
        <v>15.17414326638059</v>
      </c>
      <c r="Q231" s="12">
        <v>0.70837039579561367</v>
      </c>
      <c r="R231" s="9">
        <v>5.3071460213985283E-3</v>
      </c>
      <c r="S231" s="22">
        <v>0.1294319965219409</v>
      </c>
      <c r="T231" s="22">
        <v>0.22569819507623481</v>
      </c>
      <c r="U231" s="22">
        <v>0.14842976673080732</v>
      </c>
      <c r="V231" s="12">
        <v>0.17566219731176927</v>
      </c>
      <c r="W231" s="9">
        <v>1.5485653414370523E-2</v>
      </c>
      <c r="X231" s="12">
        <v>4.5264167246738225</v>
      </c>
      <c r="Y231" s="12"/>
      <c r="Z231" s="66">
        <v>2.3077283848235068</v>
      </c>
      <c r="AA231" s="66">
        <v>1.3580683733539323</v>
      </c>
      <c r="AB231" s="66">
        <v>5.307033925983121</v>
      </c>
      <c r="AC231" s="66">
        <v>15.485886928732617</v>
      </c>
      <c r="AD231" s="66">
        <v>1.442310291401967</v>
      </c>
      <c r="AE231" s="66">
        <v>2.6585672017382769</v>
      </c>
    </row>
    <row r="232" spans="1:113" s="18" customFormat="1" ht="17" customHeight="1" thickBot="1" x14ac:dyDescent="0.25">
      <c r="A232" s="122"/>
      <c r="B232" s="124"/>
      <c r="C232" s="125"/>
      <c r="D232" s="142"/>
      <c r="E232" s="135"/>
      <c r="F232" s="60" t="s">
        <v>58</v>
      </c>
      <c r="G232" s="104">
        <v>228</v>
      </c>
      <c r="H232" s="39">
        <v>196.27</v>
      </c>
      <c r="I232" s="39">
        <v>-25.070000000000022</v>
      </c>
      <c r="J232" s="39">
        <v>1.8143524999999998</v>
      </c>
      <c r="K232" s="39">
        <v>1.8038794368625068</v>
      </c>
      <c r="L232" s="39">
        <v>-24.857744644</v>
      </c>
      <c r="M232" s="39"/>
      <c r="N232" s="40">
        <v>2.5351391161189976</v>
      </c>
      <c r="O232" s="78">
        <v>6.3370963784264656E-2</v>
      </c>
      <c r="P232" s="40">
        <v>18.850964057457098</v>
      </c>
      <c r="Q232" s="40">
        <v>0.55326288167874316</v>
      </c>
      <c r="R232" s="41">
        <v>3.2396504714924078E-3</v>
      </c>
      <c r="S232" s="78">
        <v>0.12013169592714466</v>
      </c>
      <c r="T232" s="78">
        <v>2.3168409473740267E-2</v>
      </c>
      <c r="U232" s="78">
        <v>0.10119404437790094</v>
      </c>
      <c r="V232" s="40">
        <v>0.2098406880358217</v>
      </c>
      <c r="W232" s="41">
        <v>8.6466469658848435E-3</v>
      </c>
      <c r="X232" s="40">
        <v>0.57723419994147784</v>
      </c>
      <c r="Y232" s="40"/>
      <c r="Z232" s="94">
        <v>2.45382090035922</v>
      </c>
      <c r="AA232" s="94">
        <v>1.3625107688289504</v>
      </c>
      <c r="AB232" s="94">
        <v>3.2395820448910091</v>
      </c>
      <c r="AC232" s="94">
        <v>8.6467773521330979</v>
      </c>
      <c r="AD232" s="94">
        <v>1.0694516513293939</v>
      </c>
      <c r="AE232" s="94">
        <v>1.7783782814591991</v>
      </c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</row>
    <row r="233" spans="1:113" ht="17" customHeight="1" x14ac:dyDescent="0.2">
      <c r="A233" s="122"/>
      <c r="B233" s="124"/>
      <c r="C233" s="123" t="s">
        <v>44</v>
      </c>
      <c r="D233" s="142"/>
      <c r="E233" s="133" t="s">
        <v>40</v>
      </c>
      <c r="G233" s="103">
        <v>229</v>
      </c>
      <c r="H233" s="8">
        <v>196.4</v>
      </c>
      <c r="I233" s="8">
        <v>-25.200000000000017</v>
      </c>
      <c r="J233" s="8">
        <v>1.2086874545454545</v>
      </c>
      <c r="K233" s="8">
        <v>1.2047481846981727</v>
      </c>
      <c r="L233" s="8">
        <v>-24.767623885999999</v>
      </c>
      <c r="N233" s="12">
        <v>2.8091305509856364</v>
      </c>
      <c r="O233" s="22">
        <v>6.1324104589332698E-2</v>
      </c>
      <c r="P233" s="12">
        <v>18.917801274675558</v>
      </c>
      <c r="Q233" s="12">
        <v>0.46767647572098026</v>
      </c>
      <c r="R233" s="9">
        <v>2.4379699940934936E-3</v>
      </c>
      <c r="S233" s="22">
        <v>0.11649883796555943</v>
      </c>
      <c r="T233" s="22">
        <v>1.3034932594294743E-2</v>
      </c>
      <c r="U233" s="22">
        <v>0.12405595759136639</v>
      </c>
      <c r="V233" s="12">
        <v>0.19498493724552296</v>
      </c>
      <c r="W233" s="9">
        <v>7.4317499691604373E-3</v>
      </c>
      <c r="X233" s="12">
        <v>0.32591302511394926</v>
      </c>
      <c r="Y233" s="12"/>
      <c r="Z233" s="66">
        <v>2.3111166142347699</v>
      </c>
      <c r="AA233" s="66">
        <v>1.1813042972472514</v>
      </c>
      <c r="AB233" s="66">
        <v>2.4379185002664663</v>
      </c>
      <c r="AC233" s="66">
        <v>7.4318620354909219</v>
      </c>
      <c r="AD233" s="66">
        <v>1.0501268173234029</v>
      </c>
      <c r="AE233" s="66">
        <v>1.8602833928781302</v>
      </c>
    </row>
    <row r="234" spans="1:113" ht="17" customHeight="1" x14ac:dyDescent="0.2">
      <c r="A234" s="122"/>
      <c r="B234" s="124"/>
      <c r="C234" s="124"/>
      <c r="D234" s="142"/>
      <c r="E234" s="134"/>
      <c r="G234" s="103">
        <v>230</v>
      </c>
      <c r="H234" s="8">
        <v>196.9</v>
      </c>
      <c r="I234" s="8">
        <v>-25.700000000000017</v>
      </c>
      <c r="J234" s="8">
        <v>1.4754125188185274</v>
      </c>
      <c r="K234" s="8">
        <v>1.4671697114616389</v>
      </c>
      <c r="L234" s="8">
        <v>-25.103564210999998</v>
      </c>
      <c r="N234" s="12">
        <v>2.5764166338480425</v>
      </c>
      <c r="O234" s="22">
        <v>6.083567485182223E-2</v>
      </c>
      <c r="P234" s="12">
        <v>19.83794609104481</v>
      </c>
      <c r="Q234" s="12">
        <v>0.48112296404240096</v>
      </c>
      <c r="R234" s="9">
        <v>2.4539044831341822E-3</v>
      </c>
      <c r="S234" s="22">
        <v>0.11459766137280124</v>
      </c>
      <c r="T234" s="22">
        <v>2.130800114905677E-2</v>
      </c>
      <c r="U234" s="22">
        <v>0.10996539143139138</v>
      </c>
      <c r="V234" s="12">
        <v>0.2022646827687013</v>
      </c>
      <c r="W234" s="9">
        <v>8.5771293325162569E-3</v>
      </c>
      <c r="X234" s="12">
        <v>0.55867814944996674</v>
      </c>
      <c r="Y234" s="12"/>
      <c r="Z234" s="66">
        <v>3.8618684000775323</v>
      </c>
      <c r="AA234" s="66">
        <v>1.1967955177432374</v>
      </c>
      <c r="AB234" s="66">
        <v>2.4538526527452507</v>
      </c>
      <c r="AC234" s="66">
        <v>8.5772586704803135</v>
      </c>
      <c r="AD234" s="66">
        <v>1.8836951417525789</v>
      </c>
      <c r="AE234" s="66">
        <v>1.4139520714126002</v>
      </c>
    </row>
    <row r="235" spans="1:113" ht="17" customHeight="1" x14ac:dyDescent="0.2">
      <c r="A235" s="122"/>
      <c r="B235" s="124"/>
      <c r="C235" s="124"/>
      <c r="D235" s="142"/>
      <c r="E235" s="134"/>
      <c r="G235" s="103">
        <v>231</v>
      </c>
      <c r="H235" s="8">
        <v>197.4</v>
      </c>
      <c r="I235" s="8">
        <v>-26.200000000000017</v>
      </c>
      <c r="J235" s="8">
        <v>1.3993229043059126</v>
      </c>
      <c r="K235" s="8">
        <v>1.3903490109221954</v>
      </c>
      <c r="L235" s="8">
        <v>-25.203666018</v>
      </c>
      <c r="N235" s="12">
        <v>2.3754438072472275</v>
      </c>
      <c r="O235" s="22">
        <v>5.821289915725239E-2</v>
      </c>
      <c r="P235" s="12">
        <v>19.716919786676211</v>
      </c>
      <c r="Q235" s="12">
        <v>0.47788323975509323</v>
      </c>
      <c r="R235" s="9">
        <v>2.419118271057218E-3</v>
      </c>
      <c r="S235" s="22">
        <v>0.11534667692888319</v>
      </c>
      <c r="T235" s="22">
        <v>2.4609433948739289E-2</v>
      </c>
      <c r="U235" s="22">
        <v>9.4165247325996959E-2</v>
      </c>
      <c r="V235" s="12">
        <v>0.20983834571461413</v>
      </c>
      <c r="W235" s="9">
        <v>9.1652266239410345E-3</v>
      </c>
      <c r="X235" s="12">
        <v>0.64130254397345954</v>
      </c>
      <c r="Y235" s="12"/>
      <c r="Z235" s="66">
        <v>3.1744092411443288</v>
      </c>
      <c r="AA235" s="66">
        <v>0.9575775648984457</v>
      </c>
      <c r="AB235" s="66">
        <v>2.4190671754087436</v>
      </c>
      <c r="AC235" s="66">
        <v>9.1653648300593868</v>
      </c>
      <c r="AD235" s="66">
        <v>2.5540628253696553</v>
      </c>
      <c r="AE235" s="66">
        <v>1.0463859387953691</v>
      </c>
    </row>
    <row r="236" spans="1:113" ht="17" customHeight="1" x14ac:dyDescent="0.2">
      <c r="A236" s="122"/>
      <c r="B236" s="124"/>
      <c r="C236" s="124"/>
      <c r="D236" s="142"/>
      <c r="E236" s="134"/>
      <c r="G236" s="103">
        <v>232</v>
      </c>
      <c r="H236" s="8">
        <v>197.46</v>
      </c>
      <c r="I236" s="8">
        <v>-26.260000000000019</v>
      </c>
      <c r="J236" s="8">
        <v>1.4967728213256484</v>
      </c>
      <c r="K236" s="8">
        <v>1.4768142213738495</v>
      </c>
      <c r="L236" s="8">
        <v>-24.885474107999997</v>
      </c>
      <c r="N236" s="12">
        <v>2.2718065668551652</v>
      </c>
      <c r="O236" s="22">
        <v>5.6504457386110124E-2</v>
      </c>
      <c r="P236" s="12">
        <v>20.678366280688195</v>
      </c>
      <c r="Q236" s="12">
        <v>0.55640238074097081</v>
      </c>
      <c r="R236" s="9">
        <v>2.4206138930297069E-3</v>
      </c>
      <c r="S236" s="22">
        <v>0.11304857867997195</v>
      </c>
      <c r="T236" s="22">
        <v>4.8790547580384036E-2</v>
      </c>
      <c r="U236" s="22">
        <v>8.5989896553967896E-2</v>
      </c>
      <c r="V236" s="12">
        <v>0.21410574950076802</v>
      </c>
      <c r="W236" s="9">
        <v>9.2259000277939256E-3</v>
      </c>
      <c r="X236" s="12">
        <v>1.3334421675376291</v>
      </c>
      <c r="Y236" s="12"/>
      <c r="Z236" s="66">
        <v>3.5911795205182857</v>
      </c>
      <c r="AA236" s="66">
        <v>0.74381903886089795</v>
      </c>
      <c r="AB236" s="66">
        <v>2.420562765791304</v>
      </c>
      <c r="AC236" s="66">
        <v>9.2260391488308056</v>
      </c>
      <c r="AD236" s="66">
        <v>2.8792236800836806</v>
      </c>
      <c r="AE236" s="66">
        <v>0.91584501811401442</v>
      </c>
    </row>
    <row r="237" spans="1:113" ht="17" customHeight="1" x14ac:dyDescent="0.2">
      <c r="A237" s="122"/>
      <c r="B237" s="124"/>
      <c r="C237" s="124"/>
      <c r="D237" s="142"/>
      <c r="E237" s="134"/>
      <c r="G237" s="103">
        <v>233</v>
      </c>
      <c r="H237" s="8">
        <v>197.97</v>
      </c>
      <c r="I237" s="8">
        <v>-26.77000000000001</v>
      </c>
      <c r="J237" s="8">
        <v>1.4048181428571429</v>
      </c>
      <c r="K237" s="8">
        <v>1.3947584010315286</v>
      </c>
      <c r="L237" s="8">
        <v>-24.860715657999997</v>
      </c>
      <c r="N237" s="12">
        <v>2.3828837252239894</v>
      </c>
      <c r="O237" s="22">
        <v>5.6783426973067243E-2</v>
      </c>
      <c r="P237" s="12">
        <v>20.372876986484787</v>
      </c>
      <c r="Q237" s="12">
        <v>0.54218719397194826</v>
      </c>
      <c r="R237" s="9">
        <v>2.405153676490899E-3</v>
      </c>
      <c r="S237" s="22">
        <v>0.1137114642056278</v>
      </c>
      <c r="T237" s="22">
        <v>2.659451632151278E-2</v>
      </c>
      <c r="U237" s="22">
        <v>9.3024095229227791E-2</v>
      </c>
      <c r="V237" s="12">
        <v>0.20764251487009158</v>
      </c>
      <c r="W237" s="9">
        <v>9.6907157751091114E-3</v>
      </c>
      <c r="X237" s="12">
        <v>0.7160885468886915</v>
      </c>
      <c r="Y237" s="12"/>
      <c r="Z237" s="66">
        <v>2.1919416009714805</v>
      </c>
      <c r="AA237" s="66">
        <v>1.1189165239625403</v>
      </c>
      <c r="AB237" s="66">
        <v>2.4051028757970059</v>
      </c>
      <c r="AC237" s="66">
        <v>9.6908619052885694</v>
      </c>
      <c r="AD237" s="66">
        <v>1.0506718615485613</v>
      </c>
      <c r="AE237" s="66">
        <v>1.6559390023803968</v>
      </c>
    </row>
    <row r="238" spans="1:113" ht="17" customHeight="1" x14ac:dyDescent="0.2">
      <c r="A238" s="122"/>
      <c r="B238" s="124"/>
      <c r="C238" s="124"/>
      <c r="D238" s="142"/>
      <c r="E238" s="134"/>
      <c r="G238" s="103">
        <v>234</v>
      </c>
      <c r="H238" s="8">
        <v>198.47</v>
      </c>
      <c r="I238" s="8">
        <v>-27.27000000000001</v>
      </c>
      <c r="J238" s="8">
        <v>1.3260381627148916</v>
      </c>
      <c r="K238" s="8">
        <v>1.3189096225643935</v>
      </c>
      <c r="L238" s="8">
        <v>-25.849867781999997</v>
      </c>
      <c r="N238" s="12">
        <v>2.1005514869610971</v>
      </c>
      <c r="O238" s="22">
        <v>5.2374517889219839E-2</v>
      </c>
      <c r="P238" s="12">
        <v>22.765209366043358</v>
      </c>
      <c r="Q238" s="12">
        <v>0.40575497991870979</v>
      </c>
      <c r="R238" s="9">
        <v>2.1262984299549917E-3</v>
      </c>
      <c r="S238" s="22">
        <v>0.10594834580115269</v>
      </c>
      <c r="T238" s="22">
        <v>1.7866959773099395E-2</v>
      </c>
      <c r="U238" s="22">
        <v>7.6809949956557169E-2</v>
      </c>
      <c r="V238" s="12">
        <v>0.20676556603276677</v>
      </c>
      <c r="W238" s="9">
        <v>7.0369048005089882E-3</v>
      </c>
      <c r="X238" s="12">
        <v>0.53758182463643955</v>
      </c>
      <c r="Y238" s="12"/>
      <c r="Z238" s="66">
        <v>2.2577138520765434</v>
      </c>
      <c r="AA238" s="66">
        <v>1.1735773751943372</v>
      </c>
      <c r="AB238" s="66">
        <v>2.1262535191300729</v>
      </c>
      <c r="AC238" s="66">
        <v>7.0370109128112377</v>
      </c>
      <c r="AD238" s="66">
        <v>0.97531354175585383</v>
      </c>
      <c r="AE238" s="66">
        <v>1.4194557390613181</v>
      </c>
    </row>
    <row r="239" spans="1:113" ht="17" customHeight="1" x14ac:dyDescent="0.2">
      <c r="A239" s="122"/>
      <c r="B239" s="124"/>
      <c r="C239" s="124"/>
      <c r="D239" s="142"/>
      <c r="E239" s="134"/>
      <c r="G239" s="103">
        <v>235</v>
      </c>
      <c r="H239" s="8">
        <v>199.11</v>
      </c>
      <c r="I239" s="8">
        <v>-27.910000000000025</v>
      </c>
      <c r="J239" s="8">
        <v>1.7594465339805823</v>
      </c>
      <c r="K239" s="8">
        <v>1.755812806805304</v>
      </c>
      <c r="L239" s="8">
        <v>-25.416295276</v>
      </c>
      <c r="N239" s="12">
        <v>2.1822105917918617</v>
      </c>
      <c r="O239" s="22">
        <v>5.529019914255047E-2</v>
      </c>
      <c r="P239" s="12">
        <v>21.267046038727589</v>
      </c>
      <c r="Q239" s="12">
        <v>0.45383373013650746</v>
      </c>
      <c r="R239" s="9">
        <v>2.0705722225200711E-3</v>
      </c>
      <c r="S239" s="22">
        <v>0.10874365273144655</v>
      </c>
      <c r="T239" s="22">
        <v>7.3476219504529502E-3</v>
      </c>
      <c r="U239" s="22">
        <v>7.7417239682322489E-2</v>
      </c>
      <c r="V239" s="12">
        <v>0.21643228304995291</v>
      </c>
      <c r="W239" s="9">
        <v>6.022940648360061E-3</v>
      </c>
      <c r="X239" s="12">
        <v>0.20652671764098893</v>
      </c>
      <c r="Y239" s="12"/>
      <c r="Z239" s="66">
        <v>2.2553342462050545</v>
      </c>
      <c r="AA239" s="66">
        <v>1.1188877331916784</v>
      </c>
      <c r="AB239" s="66">
        <v>2.0705284887218154</v>
      </c>
      <c r="AC239" s="66">
        <v>6.0230314706912731</v>
      </c>
      <c r="AD239" s="66">
        <v>1.0031624612522865</v>
      </c>
      <c r="AE239" s="66">
        <v>1.4602644129660205</v>
      </c>
    </row>
    <row r="240" spans="1:113" ht="17" customHeight="1" x14ac:dyDescent="0.2">
      <c r="A240" s="122"/>
      <c r="B240" s="124"/>
      <c r="C240" s="124"/>
      <c r="D240" s="142"/>
      <c r="E240" s="134"/>
      <c r="G240" s="103">
        <v>236</v>
      </c>
      <c r="H240" s="8">
        <v>199.61</v>
      </c>
      <c r="I240" s="8">
        <v>-28.410000000000025</v>
      </c>
      <c r="J240" s="8">
        <v>1.3813656923160764</v>
      </c>
      <c r="K240" s="8">
        <v>1.3747750492901969</v>
      </c>
      <c r="L240" s="8">
        <v>-25.933120769999999</v>
      </c>
      <c r="N240" s="12">
        <v>2.2418309698970336</v>
      </c>
      <c r="O240" s="22">
        <v>5.5266482296969344E-2</v>
      </c>
      <c r="P240" s="12">
        <v>19.892876269421492</v>
      </c>
      <c r="Q240" s="12">
        <v>0.65009544854380574</v>
      </c>
      <c r="R240" s="9">
        <v>2.0102104308210816E-3</v>
      </c>
      <c r="S240" s="22">
        <v>0.10476523349034012</v>
      </c>
      <c r="T240" s="22">
        <v>1.8146767440001921E-2</v>
      </c>
      <c r="U240" s="22">
        <v>8.1061548345326431E-2</v>
      </c>
      <c r="V240" s="12">
        <v>0.20206820651014437</v>
      </c>
      <c r="W240" s="9">
        <v>5.4732053682696588E-3</v>
      </c>
      <c r="X240" s="12">
        <v>0.47711066392776502</v>
      </c>
      <c r="Y240" s="12"/>
      <c r="Z240" s="66">
        <v>2.1640415110400397</v>
      </c>
      <c r="AA240" s="66">
        <v>1.1973586832137852</v>
      </c>
      <c r="AB240" s="66">
        <v>2.0101679719604459</v>
      </c>
      <c r="AC240" s="66">
        <v>5.4732879009226894</v>
      </c>
      <c r="AD240" s="66">
        <v>0.96152326288982359</v>
      </c>
      <c r="AE240" s="66">
        <v>1.5780942415915411</v>
      </c>
    </row>
    <row r="241" spans="1:31" ht="17" customHeight="1" x14ac:dyDescent="0.2">
      <c r="A241" s="122"/>
      <c r="B241" s="124"/>
      <c r="C241" s="124"/>
      <c r="D241" s="142"/>
      <c r="E241" s="134"/>
      <c r="G241" s="103">
        <v>237</v>
      </c>
      <c r="H241" s="8">
        <v>199.96</v>
      </c>
      <c r="I241" s="8">
        <v>-28.760000000000019</v>
      </c>
      <c r="J241" s="8">
        <v>1.5144827034700314</v>
      </c>
      <c r="K241" s="8">
        <v>1.5117050131623806</v>
      </c>
      <c r="L241" s="8">
        <v>-25.401440205999997</v>
      </c>
      <c r="N241" s="12">
        <v>1.9767970671790858</v>
      </c>
      <c r="O241" s="22">
        <v>5.205996553341153E-2</v>
      </c>
      <c r="P241" s="12">
        <v>24.152483868329853</v>
      </c>
      <c r="Q241" s="12">
        <v>0.37803582284763676</v>
      </c>
      <c r="R241" s="9">
        <v>1.7424931557171678E-3</v>
      </c>
      <c r="S241" s="22">
        <v>9.9531281600548055E-2</v>
      </c>
      <c r="T241" s="22">
        <v>5.7456006421293341E-3</v>
      </c>
      <c r="U241" s="22">
        <v>6.5530592702468901E-2</v>
      </c>
      <c r="V241" s="12">
        <v>0.21580842752368151</v>
      </c>
      <c r="W241" s="9">
        <v>3.4541853161124758E-3</v>
      </c>
      <c r="X241" s="12">
        <v>0.18340851970685282</v>
      </c>
      <c r="Y241" s="12"/>
      <c r="Z241" s="66">
        <v>2.2695356658591277</v>
      </c>
      <c r="AA241" s="66">
        <v>1.1355304664242321</v>
      </c>
      <c r="AB241" s="66">
        <v>1.7424563514737299</v>
      </c>
      <c r="AC241" s="66">
        <v>3.4542374031545311</v>
      </c>
      <c r="AD241" s="66">
        <v>0.92068968741993762</v>
      </c>
      <c r="AE241" s="66">
        <v>1.4022807362654042</v>
      </c>
    </row>
    <row r="242" spans="1:31" ht="17" customHeight="1" x14ac:dyDescent="0.2">
      <c r="A242" s="122"/>
      <c r="B242" s="124"/>
      <c r="C242" s="124"/>
      <c r="D242" s="142"/>
      <c r="E242" s="134"/>
      <c r="F242" s="58" t="s">
        <v>57</v>
      </c>
      <c r="G242" s="17">
        <v>238</v>
      </c>
      <c r="H242" s="15">
        <v>200.39</v>
      </c>
      <c r="I242" s="15">
        <v>-29.189999999999998</v>
      </c>
      <c r="J242" s="15">
        <v>3.4963848136842097</v>
      </c>
      <c r="K242" s="15">
        <v>3.226289524096297</v>
      </c>
      <c r="L242" s="15">
        <v>-24.538633220999998</v>
      </c>
      <c r="M242" s="15"/>
      <c r="N242" s="15">
        <v>1.4898103897194122</v>
      </c>
      <c r="O242" s="86">
        <v>4.7467068972374897E-2</v>
      </c>
      <c r="P242" s="15">
        <v>2.9033992693773465</v>
      </c>
      <c r="Q242" s="15">
        <v>21.468963528269374</v>
      </c>
      <c r="R242" s="16">
        <v>0.29360246020087782</v>
      </c>
      <c r="S242" s="86">
        <v>2.3056280724908835</v>
      </c>
      <c r="T242" s="86">
        <v>2.0131157801246156</v>
      </c>
      <c r="U242" s="86">
        <v>6.8859848021840364E-2</v>
      </c>
      <c r="V242" s="15">
        <v>0.19347933290670438</v>
      </c>
      <c r="W242" s="16">
        <v>0.117288891285976</v>
      </c>
      <c r="X242" s="15">
        <v>7.7249874936765881</v>
      </c>
      <c r="Y242" s="15"/>
      <c r="Z242" s="93">
        <v>1.8158212946013317</v>
      </c>
      <c r="AA242" s="93">
        <v>2.8452699805668882</v>
      </c>
      <c r="AB242" s="93">
        <v>293.59625884715439</v>
      </c>
      <c r="AC242" s="93">
        <v>117.29065993208326</v>
      </c>
      <c r="AD242" s="93">
        <v>4.8584996142700563</v>
      </c>
      <c r="AE242" s="93">
        <v>2.6039486264970129</v>
      </c>
    </row>
    <row r="243" spans="1:31" ht="17" customHeight="1" x14ac:dyDescent="0.2">
      <c r="A243" s="122"/>
      <c r="B243" s="124"/>
      <c r="C243" s="124"/>
      <c r="D243" s="142"/>
      <c r="E243" s="134"/>
      <c r="G243" s="103">
        <v>239</v>
      </c>
      <c r="H243" s="8">
        <v>200.89</v>
      </c>
      <c r="I243" s="8">
        <v>-29.689999999999998</v>
      </c>
      <c r="J243" s="8">
        <v>1.0296582020833331</v>
      </c>
      <c r="K243" s="8">
        <v>1.0206310668717982</v>
      </c>
      <c r="L243" s="8">
        <v>-26.038178111999997</v>
      </c>
      <c r="N243" s="12">
        <v>2.3490755293472114</v>
      </c>
      <c r="O243" s="22">
        <v>5.8600859055447263E-2</v>
      </c>
      <c r="P243" s="12">
        <v>21.113620794101802</v>
      </c>
      <c r="Q243" s="12">
        <v>0.42022649089488512</v>
      </c>
      <c r="R243" s="9">
        <v>2.2386962520515325E-3</v>
      </c>
      <c r="S243" s="22">
        <v>0.10526483471247362</v>
      </c>
      <c r="T243" s="22">
        <v>3.1417518411058089E-2</v>
      </c>
      <c r="U243" s="22">
        <v>8.8668689231715767E-2</v>
      </c>
      <c r="V243" s="12">
        <v>0.21635034710816745</v>
      </c>
      <c r="W243" s="9">
        <v>3.5393132279415256E-3</v>
      </c>
      <c r="X243" s="12">
        <v>0.87671182468804598</v>
      </c>
      <c r="Y243" s="12"/>
      <c r="Z243" s="66">
        <v>2.3029950890100497</v>
      </c>
      <c r="AA243" s="66">
        <v>1.2782919573300344</v>
      </c>
      <c r="AB243" s="66">
        <v>2.2386489672047749</v>
      </c>
      <c r="AC243" s="66">
        <v>3.5393665986614149</v>
      </c>
      <c r="AD243" s="66">
        <v>0.99412439644055905</v>
      </c>
      <c r="AE243" s="66">
        <v>2.0539418953657695</v>
      </c>
    </row>
    <row r="244" spans="1:31" ht="17" customHeight="1" x14ac:dyDescent="0.2">
      <c r="A244" s="122"/>
      <c r="B244" s="124"/>
      <c r="C244" s="124"/>
      <c r="D244" s="142"/>
      <c r="E244" s="134"/>
      <c r="G244" s="103">
        <v>240</v>
      </c>
      <c r="H244" s="8">
        <v>201.09</v>
      </c>
      <c r="I244" s="8">
        <v>-29.890000000000015</v>
      </c>
      <c r="J244" s="8">
        <v>1.1975987348242809</v>
      </c>
      <c r="K244" s="8">
        <v>1.1859303650609256</v>
      </c>
      <c r="L244" s="8">
        <v>-25.598517467999997</v>
      </c>
      <c r="N244" s="12">
        <v>2.3150786724511163</v>
      </c>
      <c r="O244" s="22">
        <v>5.8250672949201436E-2</v>
      </c>
      <c r="P244" s="12">
        <v>21.252586359107138</v>
      </c>
      <c r="Q244" s="12">
        <v>0.41484495988319758</v>
      </c>
      <c r="R244" s="9">
        <v>2.2044469942540828E-3</v>
      </c>
      <c r="S244" s="22">
        <v>9.9719969968959737E-2</v>
      </c>
      <c r="T244" s="22">
        <v>3.4686844740516747E-2</v>
      </c>
      <c r="U244" s="22">
        <v>7.7718064401520737E-2</v>
      </c>
      <c r="V244" s="12">
        <v>0.19754546666306813</v>
      </c>
      <c r="W244" s="9">
        <v>4.713784149891603E-3</v>
      </c>
      <c r="X244" s="12">
        <v>0.97431380178163673</v>
      </c>
      <c r="Y244" s="12"/>
      <c r="Z244" s="66">
        <v>2.1078903304553296</v>
      </c>
      <c r="AA244" s="66">
        <v>1.1962490903446104</v>
      </c>
      <c r="AB244" s="66">
        <v>2.2044004328064486</v>
      </c>
      <c r="AC244" s="66">
        <v>4.7138552309283126</v>
      </c>
      <c r="AD244" s="66">
        <v>1.0337700082771395</v>
      </c>
      <c r="AE244" s="66">
        <v>1.9714399401977769</v>
      </c>
    </row>
    <row r="245" spans="1:31" ht="17" customHeight="1" x14ac:dyDescent="0.2">
      <c r="A245" s="122"/>
      <c r="B245" s="124"/>
      <c r="C245" s="124"/>
      <c r="D245" s="142"/>
      <c r="E245" s="134"/>
      <c r="G245" s="103">
        <v>241</v>
      </c>
      <c r="H245" s="8">
        <v>201.59</v>
      </c>
      <c r="I245" s="8">
        <v>-30.390000000000015</v>
      </c>
      <c r="J245" s="8">
        <v>1.0582254097173558</v>
      </c>
      <c r="K245" s="8">
        <v>1.0518820822429471</v>
      </c>
      <c r="L245" s="8">
        <v>-25.753730402999999</v>
      </c>
      <c r="N245" s="12">
        <v>2.7518451778097703</v>
      </c>
      <c r="O245" s="22">
        <v>6.2791509014593475E-2</v>
      </c>
      <c r="P245" s="12">
        <v>18.89165863001908</v>
      </c>
      <c r="Q245" s="12">
        <v>0.46201946090217261</v>
      </c>
      <c r="R245" s="9">
        <v>2.3489392996785649E-3</v>
      </c>
      <c r="S245" s="22">
        <v>0.11046790322263823</v>
      </c>
      <c r="T245" s="22">
        <v>2.4007480734198589E-2</v>
      </c>
      <c r="U245" s="22">
        <v>0.11054076655844117</v>
      </c>
      <c r="V245" s="12">
        <v>0.20888926925762644</v>
      </c>
      <c r="W245" s="9">
        <v>4.6765970572502395E-3</v>
      </c>
      <c r="X245" s="12">
        <v>0.59943065212380908</v>
      </c>
      <c r="Y245" s="12"/>
      <c r="Z245" s="66">
        <v>2.3781943831133283</v>
      </c>
      <c r="AA245" s="66">
        <v>1.2679371444866383</v>
      </c>
      <c r="AB245" s="66">
        <v>2.3488896863222521</v>
      </c>
      <c r="AC245" s="66">
        <v>4.6766675775279047</v>
      </c>
      <c r="AD245" s="66">
        <v>1.1094343932921891</v>
      </c>
      <c r="AE245" s="66">
        <v>2.1054016763567214</v>
      </c>
    </row>
    <row r="246" spans="1:31" ht="17" customHeight="1" x14ac:dyDescent="0.2">
      <c r="A246" s="122"/>
      <c r="B246" s="124"/>
      <c r="C246" s="124"/>
      <c r="D246" s="142"/>
      <c r="E246" s="134"/>
      <c r="G246" s="21">
        <v>242</v>
      </c>
      <c r="H246" s="19">
        <v>202.01</v>
      </c>
      <c r="I246" s="19">
        <v>-30.810000000000002</v>
      </c>
      <c r="J246" s="19">
        <v>1.0774223810679611</v>
      </c>
      <c r="K246" s="19">
        <v>1.072710823778827</v>
      </c>
      <c r="L246" s="19">
        <v>-25.761923238000001</v>
      </c>
      <c r="M246" s="19"/>
      <c r="N246" s="19">
        <v>2.4261659449278694</v>
      </c>
      <c r="O246" s="79">
        <v>5.6951167045070181E-2</v>
      </c>
      <c r="P246" s="19">
        <v>19.443461874343427</v>
      </c>
      <c r="Q246" s="19">
        <v>0.69331038320729521</v>
      </c>
      <c r="R246" s="20">
        <v>2.2986271737863604E-3</v>
      </c>
      <c r="S246" s="79">
        <v>0.10659831979577836</v>
      </c>
      <c r="T246" s="79">
        <v>1.7016985228963603E-2</v>
      </c>
      <c r="U246" s="79">
        <v>9.7137928638783663E-2</v>
      </c>
      <c r="V246" s="19">
        <v>0.21097713182156436</v>
      </c>
      <c r="W246" s="20">
        <v>4.916512514628003E-3</v>
      </c>
      <c r="X246" s="19">
        <v>0.43729899915982345</v>
      </c>
      <c r="Y246" s="19"/>
      <c r="Z246" s="89">
        <v>2.2095286623373882</v>
      </c>
      <c r="AA246" s="89">
        <v>1.1583123691015005</v>
      </c>
      <c r="AB246" s="89">
        <v>2.2985786231026464</v>
      </c>
      <c r="AC246" s="89">
        <v>4.9165866526868154</v>
      </c>
      <c r="AD246" s="89">
        <v>1.0913444258957459</v>
      </c>
      <c r="AE246" s="89">
        <v>1.8173541569282661</v>
      </c>
    </row>
    <row r="247" spans="1:31" ht="17" customHeight="1" x14ac:dyDescent="0.2">
      <c r="A247" s="122"/>
      <c r="B247" s="124"/>
      <c r="C247" s="124"/>
      <c r="D247" s="142"/>
      <c r="E247" s="134"/>
      <c r="G247" s="103">
        <v>243</v>
      </c>
      <c r="H247" s="8">
        <v>202.51</v>
      </c>
      <c r="I247" s="8">
        <v>-31.310000000000002</v>
      </c>
      <c r="J247" s="8">
        <v>1.0315546432974911</v>
      </c>
      <c r="K247" s="8">
        <v>1.0280069052159062</v>
      </c>
      <c r="L247" s="8">
        <v>-26.028267041999996</v>
      </c>
      <c r="N247" s="12">
        <v>2.5156374910902479</v>
      </c>
      <c r="O247" s="22">
        <v>5.9248949249124577E-2</v>
      </c>
      <c r="P247" s="12">
        <v>20.223223849234685</v>
      </c>
      <c r="Q247" s="12">
        <v>0.42916527654099718</v>
      </c>
      <c r="R247" s="9">
        <v>2.3705459283119377E-3</v>
      </c>
      <c r="S247" s="22">
        <v>0.10876123249865854</v>
      </c>
      <c r="T247" s="22">
        <v>1.2867277101678563E-2</v>
      </c>
      <c r="U247" s="22">
        <v>0.10079111776317272</v>
      </c>
      <c r="V247" s="12">
        <v>0.20874103905929151</v>
      </c>
      <c r="W247" s="9">
        <v>4.0879341489677987E-3</v>
      </c>
      <c r="X247" s="12">
        <v>0.34392148827367092</v>
      </c>
      <c r="Y247" s="12"/>
      <c r="Z247" s="66">
        <v>2.2747466947462094</v>
      </c>
      <c r="AA247" s="66">
        <v>1.1372852091840173</v>
      </c>
      <c r="AB247" s="66">
        <v>2.3704958585890581</v>
      </c>
      <c r="AC247" s="66">
        <v>4.0879957925620047</v>
      </c>
      <c r="AD247" s="66">
        <v>1.069972903826139</v>
      </c>
      <c r="AE247" s="66">
        <v>1.8158735423831529</v>
      </c>
    </row>
    <row r="248" spans="1:31" ht="17" customHeight="1" x14ac:dyDescent="0.2">
      <c r="A248" s="122"/>
      <c r="B248" s="124"/>
      <c r="C248" s="124"/>
      <c r="D248" s="142"/>
      <c r="E248" s="134"/>
      <c r="G248" s="103">
        <v>244</v>
      </c>
      <c r="H248" s="8">
        <v>203.01</v>
      </c>
      <c r="I248" s="8">
        <v>-31.810000000000002</v>
      </c>
      <c r="J248" s="8">
        <v>1.014186068512241</v>
      </c>
      <c r="K248" s="8">
        <v>1.0106314165111054</v>
      </c>
      <c r="L248" s="8">
        <v>-26.098635638999998</v>
      </c>
      <c r="N248" s="3">
        <v>2.4756390828332284</v>
      </c>
      <c r="O248" s="81">
        <v>5.7271924018517058E-2</v>
      </c>
      <c r="P248" s="3">
        <v>19.979040256159511</v>
      </c>
      <c r="Q248" s="3">
        <v>0.42438732828135151</v>
      </c>
      <c r="R248" s="4">
        <v>2.1473956462439766E-3</v>
      </c>
      <c r="S248" s="81">
        <v>0.10913520937849512</v>
      </c>
      <c r="T248" s="81">
        <v>1.3273411507995129E-2</v>
      </c>
      <c r="U248" s="81">
        <v>9.5896311595642048E-2</v>
      </c>
      <c r="V248" s="3">
        <v>0.21193512407191775</v>
      </c>
      <c r="W248" s="4">
        <v>5.0232817233377006E-3</v>
      </c>
      <c r="X248" s="12">
        <v>0.3504930812498871</v>
      </c>
      <c r="Y248" s="12"/>
      <c r="Z248" s="96">
        <v>2.2449543225285575</v>
      </c>
      <c r="AA248" s="96">
        <v>1.1420134263168051</v>
      </c>
      <c r="AB248" s="66">
        <v>2.1473502898120946</v>
      </c>
      <c r="AC248" s="66">
        <v>5.023357471412119</v>
      </c>
      <c r="AD248" s="96">
        <v>1.0325131357189952</v>
      </c>
      <c r="AE248" s="96">
        <v>1.783589988894235</v>
      </c>
    </row>
    <row r="249" spans="1:31" ht="17" customHeight="1" x14ac:dyDescent="0.2">
      <c r="A249" s="122"/>
      <c r="B249" s="124"/>
      <c r="C249" s="124"/>
      <c r="D249" s="142"/>
      <c r="E249" s="134"/>
      <c r="G249" s="103">
        <v>245</v>
      </c>
      <c r="H249" s="8">
        <v>203.58</v>
      </c>
      <c r="I249" s="8">
        <v>-32.380000000000024</v>
      </c>
      <c r="J249" s="8">
        <v>1.0518363574468086</v>
      </c>
      <c r="K249" s="8">
        <v>1.0448673833728273</v>
      </c>
      <c r="L249" s="8">
        <v>-25.570375607999999</v>
      </c>
      <c r="N249" s="12">
        <v>2.5919058698348807</v>
      </c>
      <c r="O249" s="22">
        <v>5.9037477172630318E-2</v>
      </c>
      <c r="P249" s="12">
        <v>19.425607322364851</v>
      </c>
      <c r="Q249" s="12">
        <v>0.46386342713611911</v>
      </c>
      <c r="R249" s="9">
        <v>2.2682271882457179E-3</v>
      </c>
      <c r="S249" s="22">
        <v>0.11152009560931049</v>
      </c>
      <c r="T249" s="22">
        <v>2.5806184404586308E-2</v>
      </c>
      <c r="U249" s="22">
        <v>0.10557573453650897</v>
      </c>
      <c r="V249" s="12">
        <v>0.20920550941418367</v>
      </c>
      <c r="W249" s="9">
        <v>7.7467488318957133E-3</v>
      </c>
      <c r="X249" s="12">
        <v>0.66255306965215643</v>
      </c>
      <c r="Y249" s="12"/>
      <c r="Z249" s="66">
        <v>2.2330444317391911</v>
      </c>
      <c r="AA249" s="66">
        <v>1.279774708577603</v>
      </c>
      <c r="AB249" s="66">
        <v>2.2681792796583382</v>
      </c>
      <c r="AC249" s="66">
        <v>7.7468656482200489</v>
      </c>
      <c r="AD249" s="66">
        <v>1.1155363308378048</v>
      </c>
      <c r="AE249" s="66">
        <v>1.9373242568715807</v>
      </c>
    </row>
    <row r="250" spans="1:31" ht="17" customHeight="1" x14ac:dyDescent="0.2">
      <c r="A250" s="122"/>
      <c r="B250" s="124"/>
      <c r="C250" s="124"/>
      <c r="D250" s="142"/>
      <c r="E250" s="134"/>
      <c r="G250" s="106">
        <v>246</v>
      </c>
      <c r="H250" s="2">
        <v>203.8</v>
      </c>
      <c r="I250" s="2">
        <v>-32.600000000000023</v>
      </c>
      <c r="J250" s="2">
        <v>1.2175314196185285</v>
      </c>
      <c r="K250" s="2">
        <v>1.2146161912379794</v>
      </c>
      <c r="L250" s="2">
        <v>-25.733203436</v>
      </c>
      <c r="M250" s="2"/>
      <c r="N250" s="12">
        <v>2.1916361193863363</v>
      </c>
      <c r="O250" s="22">
        <v>5.4070005339404946E-2</v>
      </c>
      <c r="P250" s="12">
        <v>22.326717207496081</v>
      </c>
      <c r="Q250" s="12">
        <v>0.43539988676271862</v>
      </c>
      <c r="R250" s="9">
        <v>1.9787179466485994E-3</v>
      </c>
      <c r="S250" s="22">
        <v>0.10866977713030272</v>
      </c>
      <c r="T250" s="22">
        <v>8.1141917334670039E-3</v>
      </c>
      <c r="U250" s="22">
        <v>7.8867629359361466E-2</v>
      </c>
      <c r="V250" s="12">
        <v>0.22468408759340724</v>
      </c>
      <c r="W250" s="9">
        <v>3.5536212067418574E-3</v>
      </c>
      <c r="X250" s="12">
        <v>0.23943763040320978</v>
      </c>
      <c r="Y250" s="12"/>
      <c r="Z250" s="66">
        <v>2.379212526376028</v>
      </c>
      <c r="AA250" s="66">
        <v>1.1595319763550638</v>
      </c>
      <c r="AB250" s="66">
        <v>1.9786761529596171</v>
      </c>
      <c r="AC250" s="66">
        <v>3.5536747932174824</v>
      </c>
      <c r="AD250" s="66">
        <v>0.98385189634031145</v>
      </c>
      <c r="AE250" s="66">
        <v>1.4086101436027267</v>
      </c>
    </row>
    <row r="251" spans="1:31" ht="17" customHeight="1" x14ac:dyDescent="0.2">
      <c r="A251" s="122"/>
      <c r="B251" s="124"/>
      <c r="C251" s="124"/>
      <c r="D251" s="142"/>
      <c r="E251" s="134"/>
      <c r="G251" s="103">
        <v>247</v>
      </c>
      <c r="H251" s="8">
        <v>204.3</v>
      </c>
      <c r="I251" s="8">
        <v>-33.100000000000023</v>
      </c>
      <c r="J251" s="8">
        <v>1.0231474365591398</v>
      </c>
      <c r="K251" s="8">
        <v>1.0126993964210249</v>
      </c>
      <c r="L251" s="8">
        <v>-25.832027855999996</v>
      </c>
      <c r="N251" s="12">
        <v>2.7241916180715178</v>
      </c>
      <c r="O251" s="22">
        <v>6.029277183147197E-2</v>
      </c>
      <c r="P251" s="12">
        <v>18.987681310509</v>
      </c>
      <c r="Q251" s="12">
        <v>0.53856039649051013</v>
      </c>
      <c r="R251" s="9">
        <v>2.450265618796816E-3</v>
      </c>
      <c r="S251" s="22">
        <v>0.11337827447802491</v>
      </c>
      <c r="T251" s="22">
        <v>4.0691379122008667E-2</v>
      </c>
      <c r="U251" s="22">
        <v>0.11206876396587623</v>
      </c>
      <c r="V251" s="12">
        <v>0.20689167835962438</v>
      </c>
      <c r="W251" s="9">
        <v>9.5720828221281234E-3</v>
      </c>
      <c r="X251" s="12">
        <v>1.0211666241623811</v>
      </c>
      <c r="Y251" s="12"/>
      <c r="Z251" s="66">
        <v>2.2834941891505274</v>
      </c>
      <c r="AA251" s="66">
        <v>1.1821587349149691</v>
      </c>
      <c r="AB251" s="66">
        <v>2.4502138652665217</v>
      </c>
      <c r="AC251" s="66">
        <v>9.5722271633938298</v>
      </c>
      <c r="AD251" s="66">
        <v>1.1322634742209103</v>
      </c>
      <c r="AE251" s="66">
        <v>1.9294320844917618</v>
      </c>
    </row>
    <row r="252" spans="1:31" ht="17" customHeight="1" x14ac:dyDescent="0.2">
      <c r="A252" s="122"/>
      <c r="B252" s="124"/>
      <c r="C252" s="124"/>
      <c r="D252" s="142"/>
      <c r="E252" s="134"/>
      <c r="G252" s="103">
        <v>248</v>
      </c>
      <c r="H252" s="8">
        <v>204.66</v>
      </c>
      <c r="I252" s="8">
        <v>-33.460000000000008</v>
      </c>
      <c r="J252" s="8">
        <v>1.5086846566265055</v>
      </c>
      <c r="K252" s="8">
        <v>1.4969677317304213</v>
      </c>
      <c r="L252" s="8">
        <v>-25.687647888000001</v>
      </c>
      <c r="N252" s="12">
        <v>2.3177229222490556</v>
      </c>
      <c r="O252" s="22">
        <v>5.6699851584310804E-2</v>
      </c>
      <c r="P252" s="12">
        <v>21.429455815831307</v>
      </c>
      <c r="Q252" s="12">
        <v>0.43375474202084774</v>
      </c>
      <c r="R252" s="9">
        <v>2.1936691631126411E-3</v>
      </c>
      <c r="S252" s="22">
        <v>0.11169686631590335</v>
      </c>
      <c r="T252" s="22">
        <v>2.742090355842125E-2</v>
      </c>
      <c r="U252" s="22">
        <v>8.2085371932032303E-2</v>
      </c>
      <c r="V252" s="12">
        <v>0.2256315413923701</v>
      </c>
      <c r="W252" s="9">
        <v>5.6137294024799864E-3</v>
      </c>
      <c r="X252" s="12">
        <v>0.77663180603187054</v>
      </c>
      <c r="Y252" s="12"/>
      <c r="Z252" s="66">
        <v>2.4140761916387299</v>
      </c>
      <c r="AA252" s="66">
        <v>1.2055538342710452</v>
      </c>
      <c r="AB252" s="66">
        <v>2.193622829310045</v>
      </c>
      <c r="AC252" s="66">
        <v>5.6138140541511383</v>
      </c>
      <c r="AD252" s="66">
        <v>1.0482593289189748</v>
      </c>
      <c r="AE252" s="66">
        <v>1.6116976430580501</v>
      </c>
    </row>
    <row r="253" spans="1:31" ht="17" customHeight="1" x14ac:dyDescent="0.2">
      <c r="A253" s="122"/>
      <c r="B253" s="124"/>
      <c r="C253" s="124"/>
      <c r="D253" s="142"/>
      <c r="E253" s="134"/>
      <c r="G253" s="103">
        <v>249</v>
      </c>
      <c r="H253" s="8">
        <v>205.16</v>
      </c>
      <c r="I253" s="8">
        <v>-33.960000000000008</v>
      </c>
      <c r="J253" s="8">
        <v>1.1269100549352251</v>
      </c>
      <c r="K253" s="8">
        <v>1.1222348647848623</v>
      </c>
      <c r="L253" s="8">
        <v>-26.367225636000001</v>
      </c>
      <c r="N253" s="12">
        <v>2.2558174264858617</v>
      </c>
      <c r="O253" s="22">
        <v>5.4650023955805246E-2</v>
      </c>
      <c r="P253" s="12">
        <v>21.536021342841906</v>
      </c>
      <c r="Q253" s="12">
        <v>0.5237875343877717</v>
      </c>
      <c r="R253" s="9">
        <v>2.009657753917744E-3</v>
      </c>
      <c r="S253" s="22">
        <v>0.11225172069286934</v>
      </c>
      <c r="T253" s="22">
        <v>1.4575460464032368E-2</v>
      </c>
      <c r="U253" s="22">
        <v>8.6483228215410546E-2</v>
      </c>
      <c r="V253" s="12">
        <v>0.22205478130350675</v>
      </c>
      <c r="W253" s="9">
        <v>4.0226807111003425E-3</v>
      </c>
      <c r="X253" s="12">
        <v>0.41486808373817868</v>
      </c>
      <c r="Y253" s="12"/>
      <c r="Z253" s="66">
        <v>1.8711692396028274</v>
      </c>
      <c r="AA253" s="66">
        <v>0.96610380258556461</v>
      </c>
      <c r="AB253" s="66">
        <v>2.0096153067305282</v>
      </c>
      <c r="AC253" s="66">
        <v>4.0227413707118576</v>
      </c>
      <c r="AD253" s="66">
        <v>1.2503095862376965</v>
      </c>
      <c r="AE253" s="66">
        <v>1.3481725130421305</v>
      </c>
    </row>
    <row r="254" spans="1:31" ht="17" customHeight="1" x14ac:dyDescent="0.2">
      <c r="A254" s="122"/>
      <c r="B254" s="124"/>
      <c r="C254" s="124"/>
      <c r="D254" s="142"/>
      <c r="E254" s="134"/>
      <c r="G254" s="103">
        <v>250</v>
      </c>
      <c r="H254" s="8">
        <v>205.48</v>
      </c>
      <c r="I254" s="8">
        <v>-34.28</v>
      </c>
      <c r="J254" s="8">
        <v>1.1570533913729379</v>
      </c>
      <c r="K254" s="8">
        <v>1.1532073182901486</v>
      </c>
      <c r="L254" s="8">
        <v>-26.072001971999999</v>
      </c>
      <c r="N254" s="12">
        <v>2.2466173979745343</v>
      </c>
      <c r="O254" s="22">
        <v>5.4880336388594582E-2</v>
      </c>
      <c r="P254" s="12">
        <v>21.662181060214635</v>
      </c>
      <c r="Q254" s="12">
        <v>0.44691307862896623</v>
      </c>
      <c r="R254" s="9">
        <v>1.9652400077906631E-3</v>
      </c>
      <c r="S254" s="22">
        <v>0.10984866642620873</v>
      </c>
      <c r="T254" s="22">
        <v>3.7242520547152613E-3</v>
      </c>
      <c r="U254" s="22">
        <v>8.1729505383580314E-2</v>
      </c>
      <c r="V254" s="12">
        <v>0.21920818623099189</v>
      </c>
      <c r="W254" s="9">
        <v>3.6808612043780146E-3</v>
      </c>
      <c r="X254" s="12">
        <v>0.10662609794580093</v>
      </c>
      <c r="Y254" s="12"/>
      <c r="Z254" s="66">
        <v>2.2760739920369364</v>
      </c>
      <c r="AA254" s="66">
        <v>1.0753729575564634</v>
      </c>
      <c r="AB254" s="66">
        <v>1.9651984987773141</v>
      </c>
      <c r="AC254" s="66">
        <v>3.6809167095564597</v>
      </c>
      <c r="AD254" s="66">
        <v>0.98993358511665508</v>
      </c>
      <c r="AE254" s="66">
        <v>1.5839677598218083</v>
      </c>
    </row>
    <row r="255" spans="1:31" ht="17" customHeight="1" x14ac:dyDescent="0.2">
      <c r="A255" s="122"/>
      <c r="B255" s="124"/>
      <c r="C255" s="124"/>
      <c r="D255" s="142"/>
      <c r="E255" s="134"/>
      <c r="G255" s="103">
        <v>251</v>
      </c>
      <c r="H255" s="8">
        <v>205.65</v>
      </c>
      <c r="I255" s="8">
        <v>-34.450000000000017</v>
      </c>
      <c r="J255" s="8">
        <v>1.187196727810651</v>
      </c>
      <c r="K255" s="8">
        <v>1.1841797717954348</v>
      </c>
      <c r="L255" s="8">
        <v>-25.776778307999997</v>
      </c>
      <c r="N255" s="12">
        <v>2.2065294385192442</v>
      </c>
      <c r="O255" s="22">
        <v>5.3977178525179283E-2</v>
      </c>
      <c r="P255" s="12">
        <v>22.102724611967794</v>
      </c>
      <c r="Q255" s="12">
        <v>0.4244598385712019</v>
      </c>
      <c r="R255" s="9">
        <v>1.9762433985451638E-3</v>
      </c>
      <c r="S255" s="22">
        <v>0.10738900753774071</v>
      </c>
      <c r="T255" s="22">
        <v>8.6991777796855945E-3</v>
      </c>
      <c r="U255" s="22">
        <v>7.8479359235063106E-2</v>
      </c>
      <c r="V255" s="12">
        <v>0.22189543367165507</v>
      </c>
      <c r="W255" s="9">
        <v>4.3443696212119211E-3</v>
      </c>
      <c r="X255" s="12">
        <v>0.25412435399646771</v>
      </c>
      <c r="Y255" s="12"/>
      <c r="Z255" s="66">
        <v>2.3484853424959868</v>
      </c>
      <c r="AA255" s="66">
        <v>1.1277041533435448</v>
      </c>
      <c r="AB255" s="66">
        <v>1.9762016571225967</v>
      </c>
      <c r="AC255" s="66">
        <v>4.3444351316991874</v>
      </c>
      <c r="AD255" s="66">
        <v>0.96771983798148853</v>
      </c>
      <c r="AE255" s="66">
        <v>1.4667830439917255</v>
      </c>
    </row>
    <row r="256" spans="1:31" ht="17" customHeight="1" x14ac:dyDescent="0.2">
      <c r="A256" s="122"/>
      <c r="B256" s="124"/>
      <c r="C256" s="124"/>
      <c r="D256" s="142"/>
      <c r="E256" s="134"/>
      <c r="G256" s="21">
        <v>252</v>
      </c>
      <c r="H256" s="19">
        <v>206.15</v>
      </c>
      <c r="I256" s="19">
        <v>-34.950000000000017</v>
      </c>
      <c r="J256" s="19">
        <v>0.96304662546180719</v>
      </c>
      <c r="K256" s="19">
        <v>0.96093490167210915</v>
      </c>
      <c r="L256" s="19">
        <v>-25.689308447999998</v>
      </c>
      <c r="M256" s="19"/>
      <c r="N256" s="19">
        <v>2.5314813459695107</v>
      </c>
      <c r="O256" s="79">
        <v>5.8630350856746928E-2</v>
      </c>
      <c r="P256" s="19">
        <v>18.871239947021213</v>
      </c>
      <c r="Q256" s="19">
        <v>0.70584889119139493</v>
      </c>
      <c r="R256" s="20">
        <v>1.7250739328631482E-3</v>
      </c>
      <c r="S256" s="79">
        <v>9.8977629941700992E-2</v>
      </c>
      <c r="T256" s="79">
        <v>8.7915832588780045E-3</v>
      </c>
      <c r="U256" s="79">
        <v>8.5988247473196888E-2</v>
      </c>
      <c r="V256" s="19">
        <v>0.20466881571884574</v>
      </c>
      <c r="W256" s="20">
        <v>5.8337678907363156E-3</v>
      </c>
      <c r="X256" s="19">
        <v>0.21927534284078831</v>
      </c>
      <c r="Y256" s="19"/>
      <c r="Z256" s="89">
        <v>2.1333778757675352</v>
      </c>
      <c r="AA256" s="89">
        <v>1.1548729138343397</v>
      </c>
      <c r="AB256" s="89">
        <v>1.7250374965415676</v>
      </c>
      <c r="AC256" s="89">
        <v>5.8338558604558477</v>
      </c>
      <c r="AD256" s="89">
        <v>1.0583544493794474</v>
      </c>
      <c r="AE256" s="89">
        <v>2.139868117719506</v>
      </c>
    </row>
    <row r="257" spans="1:31" ht="17" customHeight="1" x14ac:dyDescent="0.2">
      <c r="A257" s="122"/>
      <c r="B257" s="124"/>
      <c r="C257" s="124"/>
      <c r="D257" s="142"/>
      <c r="E257" s="134"/>
      <c r="G257" s="103">
        <v>253</v>
      </c>
      <c r="H257" s="8">
        <v>206.67</v>
      </c>
      <c r="I257" s="8">
        <v>-35.47</v>
      </c>
      <c r="J257" s="8">
        <v>1.0101758470588234</v>
      </c>
      <c r="K257" s="8">
        <v>1.0037719201559956</v>
      </c>
      <c r="L257" s="8">
        <v>-25.567816989999997</v>
      </c>
      <c r="N257" s="12">
        <v>3.0391289643962565</v>
      </c>
      <c r="O257" s="22">
        <v>6.4753579223349247E-2</v>
      </c>
      <c r="P257" s="12">
        <v>18.291879048231902</v>
      </c>
      <c r="Q257" s="12">
        <v>0.3791300953973008</v>
      </c>
      <c r="R257" s="9">
        <v>1.8421481758242595E-3</v>
      </c>
      <c r="S257" s="22">
        <v>9.5193126051523677E-2</v>
      </c>
      <c r="T257" s="22">
        <v>2.6222180100069433E-2</v>
      </c>
      <c r="U257" s="22">
        <v>0.10758965105569868</v>
      </c>
      <c r="V257" s="12">
        <v>0.19869746029408694</v>
      </c>
      <c r="W257" s="9">
        <v>5.1267989547952785E-3</v>
      </c>
      <c r="X257" s="12">
        <v>0.633941795527312</v>
      </c>
      <c r="Y257" s="12"/>
      <c r="Z257" s="66">
        <v>2.1672297711537163</v>
      </c>
      <c r="AA257" s="66">
        <v>1.2897837645162848</v>
      </c>
      <c r="AB257" s="66">
        <v>1.8421092667073489</v>
      </c>
      <c r="AC257" s="66">
        <v>5.1268762638474383</v>
      </c>
      <c r="AD257" s="66">
        <v>1.0243513219765257</v>
      </c>
      <c r="AE257" s="66">
        <v>2.8230223907301726</v>
      </c>
    </row>
    <row r="258" spans="1:31" ht="17" customHeight="1" x14ac:dyDescent="0.2">
      <c r="A258" s="122"/>
      <c r="B258" s="124"/>
      <c r="C258" s="124"/>
      <c r="D258" s="142"/>
      <c r="E258" s="134"/>
      <c r="G258" s="103">
        <v>254</v>
      </c>
      <c r="H258" s="8">
        <v>207.37</v>
      </c>
      <c r="I258" s="8">
        <v>-36.170000000000016</v>
      </c>
      <c r="J258" s="8">
        <v>1.4944715209151571</v>
      </c>
      <c r="K258" s="8">
        <v>1.4816082041839718</v>
      </c>
      <c r="L258" s="8">
        <v>-26.996578581000001</v>
      </c>
      <c r="N258" s="12">
        <v>2.7921633327304094</v>
      </c>
      <c r="O258" s="22">
        <v>6.3588266861133211E-2</v>
      </c>
      <c r="P258" s="12">
        <v>19.037666538589651</v>
      </c>
      <c r="Q258" s="12">
        <v>0.4359208589127665</v>
      </c>
      <c r="R258" s="9">
        <v>1.9031069097141281E-3</v>
      </c>
      <c r="S258" s="22">
        <v>9.4716671301173241E-2</v>
      </c>
      <c r="T258" s="22">
        <v>3.4208130141231523E-2</v>
      </c>
      <c r="U258" s="22">
        <v>9.5947226510486094E-2</v>
      </c>
      <c r="V258" s="12">
        <v>0.188588130255266</v>
      </c>
      <c r="W258" s="9">
        <v>3.4738996108134058E-3</v>
      </c>
      <c r="X258" s="12">
        <v>0.86072678877871289</v>
      </c>
      <c r="Y258" s="12"/>
      <c r="Z258" s="66">
        <v>2.0955725241445196</v>
      </c>
      <c r="AA258" s="66">
        <v>1.2214913173823778</v>
      </c>
      <c r="AB258" s="66">
        <v>1.903066713051224</v>
      </c>
      <c r="AC258" s="66">
        <v>3.4739519951351974</v>
      </c>
      <c r="AD258" s="66">
        <v>1.1486162743675721</v>
      </c>
      <c r="AE258" s="66">
        <v>2.561103493115914</v>
      </c>
    </row>
    <row r="259" spans="1:31" ht="17" customHeight="1" x14ac:dyDescent="0.2">
      <c r="A259" s="122"/>
      <c r="B259" s="124"/>
      <c r="C259" s="124"/>
      <c r="D259" s="142"/>
      <c r="E259" s="134"/>
      <c r="G259" s="103">
        <v>255</v>
      </c>
      <c r="H259" s="8">
        <v>207.57</v>
      </c>
      <c r="I259" s="8">
        <v>-36.370000000000005</v>
      </c>
      <c r="J259" s="8">
        <v>1.1658870226130653</v>
      </c>
      <c r="K259" s="8">
        <v>1.1585912430335576</v>
      </c>
      <c r="L259" s="8">
        <v>-25.114242185999998</v>
      </c>
      <c r="N259" s="12">
        <v>2.4318341598698439</v>
      </c>
      <c r="O259" s="22">
        <v>5.8559745295833202E-2</v>
      </c>
      <c r="P259" s="12">
        <v>20.792754071314771</v>
      </c>
      <c r="Q259" s="12">
        <v>0.40325487840823704</v>
      </c>
      <c r="R259" s="9">
        <v>1.710758157246664E-3</v>
      </c>
      <c r="S259" s="22">
        <v>9.9403117683237951E-2</v>
      </c>
      <c r="T259" s="22">
        <v>2.2770939570877217E-2</v>
      </c>
      <c r="U259" s="22">
        <v>8.1661376917302214E-2</v>
      </c>
      <c r="V259" s="12">
        <v>0.2100047002957493</v>
      </c>
      <c r="W259" s="9">
        <v>4.9119180479133108E-3</v>
      </c>
      <c r="X259" s="12">
        <v>0.62577071688780517</v>
      </c>
      <c r="Y259" s="12"/>
      <c r="Z259" s="66">
        <v>2.2380639933300257</v>
      </c>
      <c r="AA259" s="66">
        <v>1.1368217387866055</v>
      </c>
      <c r="AB259" s="66">
        <v>1.7107220232971696</v>
      </c>
      <c r="AC259" s="66">
        <v>4.911992116690322</v>
      </c>
      <c r="AD259" s="66">
        <v>1.1034024075852147</v>
      </c>
      <c r="AE259" s="66">
        <v>1.8498092975513578</v>
      </c>
    </row>
    <row r="260" spans="1:31" ht="17" customHeight="1" x14ac:dyDescent="0.2">
      <c r="A260" s="122"/>
      <c r="B260" s="124"/>
      <c r="C260" s="124"/>
      <c r="D260" s="142"/>
      <c r="E260" s="134"/>
      <c r="G260" s="103">
        <v>256</v>
      </c>
      <c r="H260" s="8">
        <v>208.07</v>
      </c>
      <c r="I260" s="8">
        <v>-36.870000000000005</v>
      </c>
      <c r="J260" s="8">
        <v>0.9546854380298273</v>
      </c>
      <c r="K260" s="8">
        <v>0.94943684722929134</v>
      </c>
      <c r="L260" s="8">
        <v>-25.682370698999996</v>
      </c>
      <c r="N260" s="12">
        <v>2.7393181564343254</v>
      </c>
      <c r="O260" s="22">
        <v>6.0401257864316112E-2</v>
      </c>
      <c r="P260" s="12">
        <v>19.724331331807505</v>
      </c>
      <c r="Q260" s="12">
        <v>0.42220593886367536</v>
      </c>
      <c r="R260" s="9">
        <v>1.8938225675507155E-3</v>
      </c>
      <c r="S260" s="22">
        <v>0.10132260539414874</v>
      </c>
      <c r="T260" s="22">
        <v>2.1089090899053E-2</v>
      </c>
      <c r="U260" s="22">
        <v>0.10224277370622695</v>
      </c>
      <c r="V260" s="12">
        <v>0.20595802145015418</v>
      </c>
      <c r="W260" s="9">
        <v>4.5081036644770743E-3</v>
      </c>
      <c r="X260" s="12">
        <v>0.54977174590276412</v>
      </c>
      <c r="Y260" s="12"/>
      <c r="Z260" s="66">
        <v>2.3108278956077486</v>
      </c>
      <c r="AA260" s="66">
        <v>1.2207288494945912</v>
      </c>
      <c r="AB260" s="66">
        <v>1.8937825669879724</v>
      </c>
      <c r="AC260" s="66">
        <v>4.508171643975472</v>
      </c>
      <c r="AD260" s="66">
        <v>1.05429821555953</v>
      </c>
      <c r="AE260" s="66">
        <v>2.0691067076490008</v>
      </c>
    </row>
    <row r="261" spans="1:31" ht="17" customHeight="1" x14ac:dyDescent="0.2">
      <c r="A261" s="122"/>
      <c r="B261" s="124"/>
      <c r="C261" s="124"/>
      <c r="D261" s="142"/>
      <c r="E261" s="134"/>
      <c r="G261" s="103">
        <v>257</v>
      </c>
      <c r="H261" s="8">
        <v>208.57</v>
      </c>
      <c r="I261" s="8">
        <v>-37.370000000000005</v>
      </c>
      <c r="J261" s="8">
        <v>1.0254331982195843</v>
      </c>
      <c r="K261" s="8">
        <v>1.0216113257767616</v>
      </c>
      <c r="L261" s="8">
        <v>-25.907351987999998</v>
      </c>
      <c r="N261" s="12">
        <v>2.4463702927542919</v>
      </c>
      <c r="O261" s="22">
        <v>5.8329696447630162E-2</v>
      </c>
      <c r="P261" s="12">
        <v>20.748052504277613</v>
      </c>
      <c r="Q261" s="12">
        <v>0.3666307158644776</v>
      </c>
      <c r="R261" s="9">
        <v>1.7016835992693727E-3</v>
      </c>
      <c r="S261" s="22">
        <v>9.8178478908084219E-2</v>
      </c>
      <c r="T261" s="22">
        <v>1.3591556900147695E-2</v>
      </c>
      <c r="U261" s="22">
        <v>8.2265412584274167E-2</v>
      </c>
      <c r="V261" s="12">
        <v>0.21523242172170626</v>
      </c>
      <c r="W261" s="9">
        <v>7.1824325479095145E-3</v>
      </c>
      <c r="X261" s="12">
        <v>0.37270808566159297</v>
      </c>
      <c r="Y261" s="12"/>
      <c r="Z261" s="66">
        <v>2.1984250030470758</v>
      </c>
      <c r="AA261" s="66">
        <v>1.112547312569617</v>
      </c>
      <c r="AB261" s="66">
        <v>1.701647656989062</v>
      </c>
      <c r="AC261" s="66">
        <v>7.1825408546828768</v>
      </c>
      <c r="AD261" s="66">
        <v>1.0695606446147916</v>
      </c>
      <c r="AE261" s="66">
        <v>2.0154849053256498</v>
      </c>
    </row>
    <row r="262" spans="1:31" ht="17" customHeight="1" x14ac:dyDescent="0.2">
      <c r="A262" s="122"/>
      <c r="B262" s="124"/>
      <c r="C262" s="124"/>
      <c r="D262" s="142"/>
      <c r="E262" s="134"/>
      <c r="G262" s="106">
        <v>258</v>
      </c>
      <c r="H262" s="2">
        <v>208.67</v>
      </c>
      <c r="I262" s="2">
        <v>-37.47</v>
      </c>
      <c r="J262" s="2">
        <v>1.2079546507131536</v>
      </c>
      <c r="K262" s="2">
        <v>1.2061965812879196</v>
      </c>
      <c r="L262" s="2">
        <v>-25.470273800999998</v>
      </c>
      <c r="M262" s="2"/>
      <c r="N262" s="12">
        <v>2.2166816223048276</v>
      </c>
      <c r="O262" s="22">
        <v>5.5512936486442614E-2</v>
      </c>
      <c r="P262" s="12">
        <v>21.845802179418929</v>
      </c>
      <c r="Q262" s="12">
        <v>0.36901585061031605</v>
      </c>
      <c r="R262" s="9">
        <v>1.5337928055970129E-3</v>
      </c>
      <c r="S262" s="22">
        <v>9.3517741274682667E-2</v>
      </c>
      <c r="T262" s="22">
        <v>5.0407496147927434E-3</v>
      </c>
      <c r="U262" s="22">
        <v>6.6301043145004554E-2</v>
      </c>
      <c r="V262" s="12">
        <v>0.21445531334316253</v>
      </c>
      <c r="W262" s="9">
        <v>4.6107594813847227E-3</v>
      </c>
      <c r="X262" s="12">
        <v>0.14554101217259718</v>
      </c>
      <c r="Y262" s="12"/>
      <c r="Z262" s="66">
        <v>2.2024314022773162</v>
      </c>
      <c r="AA262" s="66">
        <v>1.1189049825299779</v>
      </c>
      <c r="AB262" s="66">
        <v>1.5337604094388901</v>
      </c>
      <c r="AC262" s="66">
        <v>4.6108290088712467</v>
      </c>
      <c r="AD262" s="66">
        <v>1.0561242599223863</v>
      </c>
      <c r="AE262" s="66">
        <v>1.6676605129986302</v>
      </c>
    </row>
    <row r="263" spans="1:31" ht="17" customHeight="1" x14ac:dyDescent="0.2">
      <c r="A263" s="122"/>
      <c r="B263" s="124"/>
      <c r="C263" s="124"/>
      <c r="D263" s="142"/>
      <c r="E263" s="134"/>
      <c r="G263" s="21">
        <v>259</v>
      </c>
      <c r="H263" s="19">
        <v>209.17</v>
      </c>
      <c r="I263" s="19">
        <v>-37.97</v>
      </c>
      <c r="J263" s="19">
        <v>0.69395638351562483</v>
      </c>
      <c r="K263" s="19">
        <v>0.67093317971262623</v>
      </c>
      <c r="L263" s="19">
        <v>-26.540669360999999</v>
      </c>
      <c r="M263" s="19"/>
      <c r="N263" s="19">
        <v>3.1627241455073816</v>
      </c>
      <c r="O263" s="79">
        <v>6.0591460120246604E-2</v>
      </c>
      <c r="P263" s="19">
        <v>15.41014833116664</v>
      </c>
      <c r="Q263" s="19">
        <v>0.91678086666920866</v>
      </c>
      <c r="R263" s="20">
        <v>1.0041698475216373E-2</v>
      </c>
      <c r="S263" s="79">
        <v>0.15134432547413204</v>
      </c>
      <c r="T263" s="79">
        <v>0.16289377766517413</v>
      </c>
      <c r="U263" s="79">
        <v>0.11121762243390829</v>
      </c>
      <c r="V263" s="19">
        <v>0.20654550724136425</v>
      </c>
      <c r="W263" s="20">
        <v>1.4071948953226337E-2</v>
      </c>
      <c r="X263" s="19">
        <v>3.3176730339105269</v>
      </c>
      <c r="Y263" s="19"/>
      <c r="Z263" s="89">
        <v>2.2880141207633158</v>
      </c>
      <c r="AA263" s="89">
        <v>1.2516087587423115</v>
      </c>
      <c r="AB263" s="89">
        <v>10.041486378477856</v>
      </c>
      <c r="AC263" s="89">
        <v>14.072161149773383</v>
      </c>
      <c r="AD263" s="89">
        <v>1.2253891089762337</v>
      </c>
      <c r="AE263" s="89">
        <v>2.6464837305876778</v>
      </c>
    </row>
    <row r="264" spans="1:31" ht="17" customHeight="1" thickBot="1" x14ac:dyDescent="0.25">
      <c r="A264" s="122"/>
      <c r="B264" s="125"/>
      <c r="C264" s="125"/>
      <c r="D264" s="142"/>
      <c r="E264" s="135"/>
      <c r="F264" s="60" t="s">
        <v>56</v>
      </c>
      <c r="G264" s="104">
        <v>260</v>
      </c>
      <c r="H264" s="39">
        <v>209.67</v>
      </c>
      <c r="I264" s="39">
        <v>-38.47</v>
      </c>
      <c r="J264" s="39">
        <v>0.57370240257418659</v>
      </c>
      <c r="K264" s="39">
        <v>0.56753691423488029</v>
      </c>
      <c r="L264" s="39">
        <v>-26.515891686</v>
      </c>
      <c r="M264" s="39"/>
      <c r="N264" s="40">
        <v>1.8670742761384234</v>
      </c>
      <c r="O264" s="78">
        <v>4.9610920906196045E-2</v>
      </c>
      <c r="P264" s="40">
        <v>24.186506352157867</v>
      </c>
      <c r="Q264" s="40">
        <v>0.34682571536713219</v>
      </c>
      <c r="R264" s="41">
        <v>1.4305759456902498E-3</v>
      </c>
      <c r="S264" s="78">
        <v>8.2004592565081413E-2</v>
      </c>
      <c r="T264" s="78">
        <v>3.3619047338711912E-2</v>
      </c>
      <c r="U264" s="78">
        <v>2.9771114479199581E-2</v>
      </c>
      <c r="V264" s="40">
        <v>0.21623643556076491</v>
      </c>
      <c r="W264" s="41">
        <v>4.78254871535886E-3</v>
      </c>
      <c r="X264" s="40">
        <v>1.0746840716793076</v>
      </c>
      <c r="Y264" s="40"/>
      <c r="Z264" s="94">
        <v>2.9741998348117002</v>
      </c>
      <c r="AA264" s="94">
        <v>1.0244273236160579</v>
      </c>
      <c r="AB264" s="94">
        <v>1.4305457296373549</v>
      </c>
      <c r="AC264" s="94">
        <v>4.7826208333239579</v>
      </c>
      <c r="AD264" s="94">
        <v>1.3835049424004473</v>
      </c>
      <c r="AE264" s="94">
        <v>1.26346497225224</v>
      </c>
    </row>
    <row r="265" spans="1:31" ht="17" customHeight="1" x14ac:dyDescent="0.2">
      <c r="A265" s="122"/>
      <c r="B265" s="129" t="s">
        <v>38</v>
      </c>
      <c r="C265" s="130"/>
      <c r="D265" s="142"/>
      <c r="E265" s="133" t="s">
        <v>39</v>
      </c>
      <c r="G265" s="106">
        <v>261</v>
      </c>
      <c r="H265" s="2">
        <v>209.81</v>
      </c>
      <c r="I265" s="2">
        <v>-38.610000000000014</v>
      </c>
      <c r="J265" s="2">
        <v>0.22299580059574464</v>
      </c>
      <c r="K265" s="2">
        <v>0.19286671615540157</v>
      </c>
      <c r="L265" s="2">
        <v>-26.421736521</v>
      </c>
      <c r="M265" s="2"/>
      <c r="N265" s="12">
        <v>6.1168906839763952</v>
      </c>
      <c r="O265" s="22">
        <v>7.5430888679819799E-2</v>
      </c>
      <c r="P265" s="12">
        <v>9.4526944489752811</v>
      </c>
      <c r="Q265" s="12">
        <v>0.50763138842522415</v>
      </c>
      <c r="R265" s="9">
        <v>1.6796182873864241E-2</v>
      </c>
      <c r="S265" s="22">
        <v>0.11454231826564082</v>
      </c>
      <c r="T265" s="87">
        <v>1.0814622427214946</v>
      </c>
      <c r="U265" s="22">
        <v>0.2458792002362907</v>
      </c>
      <c r="V265" s="12">
        <v>0.16747100734096365</v>
      </c>
      <c r="W265" s="9">
        <v>7.2729751791202318E-3</v>
      </c>
      <c r="X265" s="12">
        <v>13.511054629661944</v>
      </c>
      <c r="Y265" s="12"/>
      <c r="Z265" s="66">
        <v>46.224589391946054</v>
      </c>
      <c r="AA265" s="66">
        <v>2.4691160053445036</v>
      </c>
      <c r="AB265" s="66">
        <v>16.795828111608049</v>
      </c>
      <c r="AC265" s="66">
        <v>7.273084851222146</v>
      </c>
      <c r="AD265" s="66">
        <v>3.5210262007286848</v>
      </c>
      <c r="AE265" s="66">
        <v>9.8160241713811285</v>
      </c>
    </row>
    <row r="266" spans="1:31" ht="17" customHeight="1" x14ac:dyDescent="0.2">
      <c r="A266" s="122"/>
      <c r="B266" s="131"/>
      <c r="C266" s="132"/>
      <c r="D266" s="142"/>
      <c r="E266" s="134"/>
      <c r="G266" s="103">
        <v>262</v>
      </c>
      <c r="H266" s="8">
        <v>210.31</v>
      </c>
      <c r="I266" s="8">
        <v>-39.110000000000014</v>
      </c>
      <c r="J266" s="8">
        <v>0.67174815590118941</v>
      </c>
      <c r="K266" s="8">
        <v>0.66518606034498362</v>
      </c>
      <c r="L266" s="8">
        <v>-26.265141614999997</v>
      </c>
      <c r="N266" s="12">
        <v>3.2571029946057122</v>
      </c>
      <c r="O266" s="22">
        <v>6.5726209852857265E-2</v>
      </c>
      <c r="P266" s="12">
        <v>17.317412039849788</v>
      </c>
      <c r="Q266" s="12">
        <v>0.39736705574209163</v>
      </c>
      <c r="R266" s="9">
        <v>2.4590395563144655E-3</v>
      </c>
      <c r="S266" s="22">
        <v>0.10160250666180243</v>
      </c>
      <c r="T266" s="22">
        <v>4.2680628718668213E-2</v>
      </c>
      <c r="U266" s="22">
        <v>0.13023297648730764</v>
      </c>
      <c r="V266" s="12">
        <v>0.2021340290458466</v>
      </c>
      <c r="W266" s="9">
        <v>4.3637915258050494E-3</v>
      </c>
      <c r="X266" s="12">
        <v>0.97686841393741231</v>
      </c>
      <c r="Y266" s="12"/>
      <c r="Z266" s="66">
        <v>3.5887773460130852</v>
      </c>
      <c r="AA266" s="66">
        <v>0.83068251656056435</v>
      </c>
      <c r="AB266" s="66">
        <v>2.4589876174645724</v>
      </c>
      <c r="AC266" s="66">
        <v>4.3638573291629834</v>
      </c>
      <c r="AD266" s="66">
        <v>2.8046520167860085</v>
      </c>
      <c r="AE266" s="66">
        <v>0.87880872298875712</v>
      </c>
    </row>
    <row r="267" spans="1:31" ht="17" customHeight="1" x14ac:dyDescent="0.2">
      <c r="A267" s="122"/>
      <c r="B267" s="131"/>
      <c r="C267" s="132"/>
      <c r="D267" s="142"/>
      <c r="E267" s="134"/>
      <c r="G267" s="103">
        <v>263</v>
      </c>
      <c r="H267" s="8">
        <v>210.75</v>
      </c>
      <c r="I267" s="8">
        <v>-39.550000000000011</v>
      </c>
      <c r="J267" s="8">
        <v>1.1935383272727271</v>
      </c>
      <c r="K267" s="8">
        <v>1.1896718468730558</v>
      </c>
      <c r="L267" s="8">
        <v>-25.213275985999999</v>
      </c>
      <c r="N267" s="12">
        <v>2.4319594885245488</v>
      </c>
      <c r="O267" s="22">
        <v>5.8382708832469273E-2</v>
      </c>
      <c r="P267" s="12">
        <v>20.35793660707667</v>
      </c>
      <c r="Q267" s="12">
        <v>0.50940087357358155</v>
      </c>
      <c r="R267" s="9">
        <v>1.7086911219235813E-3</v>
      </c>
      <c r="S267" s="22">
        <v>9.9613068401303212E-2</v>
      </c>
      <c r="T267" s="22">
        <v>1.2039914888615062E-2</v>
      </c>
      <c r="U267" s="22">
        <v>8.1659176632127808E-2</v>
      </c>
      <c r="V267" s="12">
        <v>0.21401480839052353</v>
      </c>
      <c r="W267" s="9">
        <v>4.3122064007299838E-3</v>
      </c>
      <c r="X267" s="12">
        <v>0.32395108823244623</v>
      </c>
      <c r="Y267" s="12"/>
      <c r="Z267" s="66">
        <v>2.6213383726383039</v>
      </c>
      <c r="AA267" s="66">
        <v>0.34443811163086652</v>
      </c>
      <c r="AB267" s="66">
        <v>1.7086550316331803</v>
      </c>
      <c r="AC267" s="66">
        <v>4.3122714262151822</v>
      </c>
      <c r="AD267" s="66">
        <v>2.6031492381668655</v>
      </c>
      <c r="AE267" s="66">
        <v>0.74338357857154314</v>
      </c>
    </row>
    <row r="268" spans="1:31" ht="17" customHeight="1" x14ac:dyDescent="0.2">
      <c r="A268" s="122"/>
      <c r="B268" s="131"/>
      <c r="C268" s="132"/>
      <c r="D268" s="142"/>
      <c r="E268" s="134"/>
      <c r="G268" s="103">
        <v>264</v>
      </c>
      <c r="H268" s="8">
        <v>211.25</v>
      </c>
      <c r="I268" s="8">
        <v>-40.050000000000011</v>
      </c>
      <c r="J268" s="8">
        <v>0.71928514120680764</v>
      </c>
      <c r="K268" s="8">
        <v>0.71146491550481861</v>
      </c>
      <c r="L268" s="8">
        <v>-25.979702798999998</v>
      </c>
      <c r="N268" s="12">
        <v>3.3299318563014837</v>
      </c>
      <c r="O268" s="22">
        <v>6.3843469118979507E-2</v>
      </c>
      <c r="P268" s="12">
        <v>16.710377550626784</v>
      </c>
      <c r="Q268" s="12">
        <v>0.42848325937547976</v>
      </c>
      <c r="R268" s="9">
        <v>2.9924311839527431E-3</v>
      </c>
      <c r="S268" s="22">
        <v>0.10925185235951632</v>
      </c>
      <c r="T268" s="22">
        <v>4.9227713873448951E-2</v>
      </c>
      <c r="U268" s="22">
        <v>0.13308827229353623</v>
      </c>
      <c r="V268" s="12">
        <v>0.20360049880156869</v>
      </c>
      <c r="W268" s="9">
        <v>5.7592016804310182E-3</v>
      </c>
      <c r="X268" s="12">
        <v>1.0872219171479538</v>
      </c>
      <c r="Y268" s="12"/>
      <c r="Z268" s="66">
        <v>2.4085047654741665</v>
      </c>
      <c r="AA268" s="66">
        <v>1.4104376694912943</v>
      </c>
      <c r="AB268" s="66">
        <v>2.992367979018248</v>
      </c>
      <c r="AC268" s="66">
        <v>5.7592885257368378</v>
      </c>
      <c r="AD268" s="66">
        <v>1.2009805499216388</v>
      </c>
      <c r="AE268" s="66">
        <v>2.6640343468484668</v>
      </c>
    </row>
    <row r="269" spans="1:31" ht="17" customHeight="1" x14ac:dyDescent="0.2">
      <c r="A269" s="122"/>
      <c r="B269" s="131"/>
      <c r="C269" s="132"/>
      <c r="D269" s="142"/>
      <c r="E269" s="134"/>
      <c r="G269" s="103">
        <v>265</v>
      </c>
      <c r="H269" s="8">
        <v>211.75</v>
      </c>
      <c r="I269" s="8">
        <v>-40.550000000000011</v>
      </c>
      <c r="J269" s="8">
        <v>0.52810468036136804</v>
      </c>
      <c r="K269" s="8">
        <v>0.43724766152126354</v>
      </c>
      <c r="L269" s="8">
        <v>-25.578304463999999</v>
      </c>
      <c r="N269" s="12">
        <v>3.9040373957368311</v>
      </c>
      <c r="O269" s="22">
        <v>6.7024808254682586E-2</v>
      </c>
      <c r="P269" s="12">
        <v>12.361534280515357</v>
      </c>
      <c r="Q269" s="12">
        <v>0.55787128970027167</v>
      </c>
      <c r="R269" s="11">
        <v>2.0183552563045038E-2</v>
      </c>
      <c r="S269" s="22">
        <v>0.18111640911055205</v>
      </c>
      <c r="T269" s="22">
        <v>1.0530374585660121</v>
      </c>
      <c r="U269" s="22">
        <v>0.164526974972839</v>
      </c>
      <c r="V269" s="12">
        <v>0.18948590374560706</v>
      </c>
      <c r="W269" s="9">
        <v>1.2325594090852866E-2</v>
      </c>
      <c r="X269" s="12">
        <v>17.204357813669326</v>
      </c>
      <c r="Y269" s="12"/>
      <c r="Z269" s="66">
        <v>2.249408483446067</v>
      </c>
      <c r="AA269" s="66">
        <v>1.4169073770059466</v>
      </c>
      <c r="AB269" s="66">
        <v>20.183126254121223</v>
      </c>
      <c r="AC269" s="66">
        <v>12.325779953416399</v>
      </c>
      <c r="AD269" s="66">
        <v>2.6280311397506062</v>
      </c>
      <c r="AE269" s="66">
        <v>3.121884082652798</v>
      </c>
    </row>
    <row r="270" spans="1:31" ht="17" customHeight="1" x14ac:dyDescent="0.2">
      <c r="A270" s="122"/>
      <c r="B270" s="131"/>
      <c r="C270" s="132"/>
      <c r="D270" s="142"/>
      <c r="E270" s="134"/>
      <c r="G270" s="103">
        <v>266</v>
      </c>
      <c r="H270" s="8">
        <v>211.88</v>
      </c>
      <c r="I270" s="8">
        <v>-40.680000000000007</v>
      </c>
      <c r="J270" s="8">
        <v>0.82120528767123291</v>
      </c>
      <c r="K270" s="8">
        <v>0.80811739494616563</v>
      </c>
      <c r="L270" s="8">
        <v>-25.224169703999998</v>
      </c>
      <c r="N270" s="12">
        <v>3.6334912271562803</v>
      </c>
      <c r="O270" s="22">
        <v>6.8863207969180953E-2</v>
      </c>
      <c r="P270" s="12">
        <v>15.490237187686278</v>
      </c>
      <c r="Q270" s="12">
        <v>0.44577881215356568</v>
      </c>
      <c r="R270" s="9">
        <v>3.5212871595172437E-3</v>
      </c>
      <c r="S270" s="22">
        <v>0.1118928741140639</v>
      </c>
      <c r="T270" s="22">
        <v>7.7846242205111174E-2</v>
      </c>
      <c r="U270" s="22">
        <v>0.14692130636801246</v>
      </c>
      <c r="V270" s="12">
        <v>0.18513148490904013</v>
      </c>
      <c r="W270" s="9">
        <v>9.5156511600429754E-3</v>
      </c>
      <c r="X270" s="12">
        <v>1.5937418963998353</v>
      </c>
      <c r="Y270" s="12"/>
      <c r="Z270" s="66">
        <v>2.359699593917397</v>
      </c>
      <c r="AA270" s="66">
        <v>1.5456118338319735</v>
      </c>
      <c r="AB270" s="66">
        <v>3.5212127842983749</v>
      </c>
      <c r="AC270" s="66">
        <v>9.5157946503530777</v>
      </c>
      <c r="AD270" s="66">
        <v>1.2833780987031138</v>
      </c>
      <c r="AE270" s="66">
        <v>3.4076728245251138</v>
      </c>
    </row>
    <row r="271" spans="1:31" ht="17" customHeight="1" x14ac:dyDescent="0.2">
      <c r="A271" s="122"/>
      <c r="B271" s="131"/>
      <c r="C271" s="132"/>
      <c r="D271" s="142"/>
      <c r="E271" s="134"/>
      <c r="G271" s="21">
        <v>267</v>
      </c>
      <c r="H271" s="19">
        <v>212.38</v>
      </c>
      <c r="I271" s="19">
        <v>-41.180000000000007</v>
      </c>
      <c r="J271" s="19">
        <v>0.85328434032230105</v>
      </c>
      <c r="K271" s="19">
        <v>0.84942714916824336</v>
      </c>
      <c r="L271" s="19">
        <v>-25.703183945999999</v>
      </c>
      <c r="M271" s="19"/>
      <c r="N271" s="19">
        <v>3.3454893604319218</v>
      </c>
      <c r="O271" s="79">
        <v>6.7403484251537679E-2</v>
      </c>
      <c r="P271" s="19">
        <v>15.647814979803817</v>
      </c>
      <c r="Q271" s="19">
        <v>0.86005732788481226</v>
      </c>
      <c r="R271" s="20">
        <v>2.4069639303295454E-3</v>
      </c>
      <c r="S271" s="79">
        <v>0.10731780263486912</v>
      </c>
      <c r="T271" s="79">
        <v>2.1857546734752764E-2</v>
      </c>
      <c r="U271" s="79">
        <v>0.14122801171286498</v>
      </c>
      <c r="V271" s="19">
        <v>0.19467656212984788</v>
      </c>
      <c r="W271" s="20">
        <v>6.5607843079491836E-3</v>
      </c>
      <c r="X271" s="19">
        <v>0.45204054167931151</v>
      </c>
      <c r="Y271" s="19"/>
      <c r="Z271" s="89">
        <v>2.4576251135986626</v>
      </c>
      <c r="AA271" s="89">
        <v>1.4134590387244221</v>
      </c>
      <c r="AB271" s="89">
        <v>2.4069130914001948</v>
      </c>
      <c r="AC271" s="89">
        <v>6.5608832406400772</v>
      </c>
      <c r="AD271" s="89">
        <v>1.1893293261374349</v>
      </c>
      <c r="AE271" s="89">
        <v>2.7023724736574266</v>
      </c>
    </row>
    <row r="272" spans="1:31" ht="17" customHeight="1" x14ac:dyDescent="0.2">
      <c r="A272" s="122"/>
      <c r="B272" s="131"/>
      <c r="C272" s="132"/>
      <c r="D272" s="142"/>
      <c r="E272" s="134"/>
      <c r="G272" s="103">
        <v>268</v>
      </c>
      <c r="H272" s="8">
        <v>212.88</v>
      </c>
      <c r="I272" s="8">
        <v>-41.680000000000007</v>
      </c>
      <c r="J272" s="8">
        <v>0.84107569999999998</v>
      </c>
      <c r="K272" s="8">
        <v>0.83795100064992922</v>
      </c>
      <c r="L272" s="8">
        <v>-25.791392469000002</v>
      </c>
      <c r="N272" s="12">
        <v>3.2060520373117618</v>
      </c>
      <c r="O272" s="22">
        <v>6.5557868286687485E-2</v>
      </c>
      <c r="P272" s="12">
        <v>17.099155499533161</v>
      </c>
      <c r="Q272" s="12">
        <v>0.47846619326632478</v>
      </c>
      <c r="R272" s="9">
        <v>2.2206040150604934E-3</v>
      </c>
      <c r="S272" s="22">
        <v>0.10661001368456816</v>
      </c>
      <c r="T272" s="22">
        <v>1.6439031245423018E-2</v>
      </c>
      <c r="U272" s="22">
        <v>0.13693451179397639</v>
      </c>
      <c r="V272" s="12">
        <v>0.20117684270469563</v>
      </c>
      <c r="W272" s="9">
        <v>5.9884239618796641E-3</v>
      </c>
      <c r="X272" s="12">
        <v>0.37151226103319168</v>
      </c>
      <c r="Y272" s="12"/>
      <c r="Z272" s="66">
        <v>2.3917356312029683</v>
      </c>
      <c r="AA272" s="66">
        <v>1.3711914145237676</v>
      </c>
      <c r="AB272" s="66">
        <v>2.2205571123507282</v>
      </c>
      <c r="AC272" s="66">
        <v>5.9885142637199538</v>
      </c>
      <c r="AD272" s="66">
        <v>1.1580173811187586</v>
      </c>
      <c r="AE272" s="66">
        <v>2.4337610885976932</v>
      </c>
    </row>
    <row r="273" spans="1:31" ht="17" customHeight="1" x14ac:dyDescent="0.2">
      <c r="A273" s="122"/>
      <c r="B273" s="131"/>
      <c r="C273" s="132"/>
      <c r="D273" s="142"/>
      <c r="E273" s="134"/>
      <c r="G273" s="103">
        <v>269</v>
      </c>
      <c r="H273" s="8">
        <v>213.07</v>
      </c>
      <c r="I273" s="8">
        <v>-41.870000000000005</v>
      </c>
      <c r="J273" s="8">
        <v>0.56409497373134321</v>
      </c>
      <c r="K273" s="8">
        <v>0.55270623868705304</v>
      </c>
      <c r="L273" s="8">
        <v>-25.987631654999998</v>
      </c>
      <c r="N273" s="12">
        <v>3.9890856020135486</v>
      </c>
      <c r="O273" s="22">
        <v>6.3564343725783998E-2</v>
      </c>
      <c r="P273" s="12">
        <v>14.277908618311393</v>
      </c>
      <c r="Q273" s="12">
        <v>0.6776013301914956</v>
      </c>
      <c r="R273" s="9">
        <v>3.875413438559194E-3</v>
      </c>
      <c r="S273" s="22">
        <v>0.10978795274830618</v>
      </c>
      <c r="T273" s="22">
        <v>0.10698832605694965</v>
      </c>
      <c r="U273" s="22">
        <v>0.1704014136288774</v>
      </c>
      <c r="V273" s="12">
        <v>0.19221499929144464</v>
      </c>
      <c r="W273" s="9">
        <v>7.9423549928324538E-3</v>
      </c>
      <c r="X273" s="12">
        <v>2.0189392876445331</v>
      </c>
      <c r="Y273" s="12"/>
      <c r="Z273" s="66">
        <v>2.9232877674958093</v>
      </c>
      <c r="AA273" s="66">
        <v>1.4495703753439542</v>
      </c>
      <c r="AB273" s="66">
        <v>3.8753315836267097</v>
      </c>
      <c r="AC273" s="66">
        <v>7.9424747587803335</v>
      </c>
      <c r="AD273" s="66">
        <v>1.2978208838002419</v>
      </c>
      <c r="AE273" s="66">
        <v>3.4553629927514549</v>
      </c>
    </row>
    <row r="274" spans="1:31" ht="17" customHeight="1" x14ac:dyDescent="0.2">
      <c r="A274" s="122"/>
      <c r="B274" s="131"/>
      <c r="C274" s="132"/>
      <c r="D274" s="142"/>
      <c r="E274" s="134"/>
      <c r="G274" s="103">
        <v>270</v>
      </c>
      <c r="H274" s="8">
        <v>213.57</v>
      </c>
      <c r="I274" s="8">
        <v>-42.370000000000005</v>
      </c>
      <c r="J274" s="8">
        <v>0.89471432505077841</v>
      </c>
      <c r="K274" s="8">
        <v>0.89182514802921309</v>
      </c>
      <c r="L274" s="8">
        <v>-26.018355971999998</v>
      </c>
      <c r="N274" s="12">
        <v>3.153062511026695</v>
      </c>
      <c r="O274" s="22">
        <v>6.4167346438336326E-2</v>
      </c>
      <c r="P274" s="12">
        <v>16.7562805607398</v>
      </c>
      <c r="Q274" s="12">
        <v>0.58000962517263066</v>
      </c>
      <c r="R274" s="9">
        <v>2.25145352322957E-3</v>
      </c>
      <c r="S274" s="22">
        <v>0.10936734396714878</v>
      </c>
      <c r="T274" s="22">
        <v>1.4581085927190622E-2</v>
      </c>
      <c r="U274" s="22">
        <v>0.12838148780147457</v>
      </c>
      <c r="V274" s="12">
        <v>0.2111583286408438</v>
      </c>
      <c r="W274" s="9">
        <v>5.8517744433094886E-3</v>
      </c>
      <c r="X274" s="12">
        <v>0.32291614660370555</v>
      </c>
      <c r="Y274" s="12"/>
      <c r="Z274" s="66">
        <v>2.5778901498011302</v>
      </c>
      <c r="AA274" s="66">
        <v>1.3329997328641108</v>
      </c>
      <c r="AB274" s="66">
        <v>2.2514059689288337</v>
      </c>
      <c r="AC274" s="66">
        <v>5.8518626845570285</v>
      </c>
      <c r="AD274" s="66">
        <v>1.1901041025820362</v>
      </c>
      <c r="AE274" s="66">
        <v>2.444253928029628</v>
      </c>
    </row>
    <row r="275" spans="1:31" ht="17" customHeight="1" x14ac:dyDescent="0.2">
      <c r="A275" s="122"/>
      <c r="B275" s="131"/>
      <c r="C275" s="132"/>
      <c r="D275" s="142"/>
      <c r="E275" s="134"/>
      <c r="G275" s="103">
        <v>271</v>
      </c>
      <c r="H275" s="8">
        <v>213.79</v>
      </c>
      <c r="I275" s="8">
        <v>-42.59</v>
      </c>
      <c r="J275" s="8">
        <v>0.21507554269561283</v>
      </c>
      <c r="K275" s="8">
        <v>0.20643908202346639</v>
      </c>
      <c r="L275" s="8">
        <v>-25.911316415999998</v>
      </c>
      <c r="N275" s="12">
        <v>5.8833390145033109</v>
      </c>
      <c r="O275" s="22">
        <v>5.7596286315768054E-2</v>
      </c>
      <c r="P275" s="12">
        <v>10.553964334972612</v>
      </c>
      <c r="Q275" s="12">
        <v>0.78016254492101911</v>
      </c>
      <c r="R275" s="9">
        <v>5.9768148198757094E-3</v>
      </c>
      <c r="S275" s="22">
        <v>0.10009354763902852</v>
      </c>
      <c r="T275" s="22">
        <v>0.28787694246738577</v>
      </c>
      <c r="U275" s="22">
        <v>0.21823091301917449</v>
      </c>
      <c r="V275" s="12">
        <v>0.13813649184508039</v>
      </c>
      <c r="W275" s="9">
        <v>1.0165854166348806E-2</v>
      </c>
      <c r="X275" s="12">
        <v>4.0155475438549697</v>
      </c>
      <c r="Y275" s="12"/>
      <c r="Z275" s="66">
        <v>3.9850811125911099</v>
      </c>
      <c r="AA275" s="66">
        <v>1.5252084570381117</v>
      </c>
      <c r="AB275" s="66">
        <v>5.9766885799838096</v>
      </c>
      <c r="AC275" s="66">
        <v>10.166007461330123</v>
      </c>
      <c r="AD275" s="66">
        <v>1.4096516682852622</v>
      </c>
      <c r="AE275" s="66">
        <v>5.2038530102910823</v>
      </c>
    </row>
    <row r="276" spans="1:31" ht="17" customHeight="1" x14ac:dyDescent="0.2">
      <c r="A276" s="122"/>
      <c r="B276" s="131"/>
      <c r="C276" s="132"/>
      <c r="D276" s="142"/>
      <c r="E276" s="134"/>
      <c r="G276" s="103">
        <v>272</v>
      </c>
      <c r="H276" s="8">
        <v>214.91</v>
      </c>
      <c r="I276" s="8">
        <v>-43.710000000000008</v>
      </c>
      <c r="J276" s="8">
        <v>0.46171983002084771</v>
      </c>
      <c r="K276" s="8">
        <v>0.45617130180837462</v>
      </c>
      <c r="L276" s="8">
        <v>-25.430629521</v>
      </c>
      <c r="N276" s="12">
        <v>3.5863385325483792</v>
      </c>
      <c r="O276" s="22">
        <v>6.0703667607787053E-2</v>
      </c>
      <c r="P276" s="12">
        <v>15.933288882330718</v>
      </c>
      <c r="Q276" s="12">
        <v>0.59665550046633153</v>
      </c>
      <c r="R276" s="9">
        <v>2.3079872611534149E-3</v>
      </c>
      <c r="S276" s="22">
        <v>0.10760249138537835</v>
      </c>
      <c r="T276" s="22">
        <v>5.7065230073255736E-2</v>
      </c>
      <c r="U276" s="22">
        <v>0.14700538421999051</v>
      </c>
      <c r="V276" s="12">
        <v>0.18314439022380941</v>
      </c>
      <c r="W276" s="9">
        <v>8.5156213967836347E-3</v>
      </c>
      <c r="X276" s="12">
        <v>1.2017088831169627</v>
      </c>
      <c r="Y276" s="12"/>
      <c r="Z276" s="66">
        <v>2.6765239011497877</v>
      </c>
      <c r="AA276" s="66">
        <v>1.2102313283697193</v>
      </c>
      <c r="AB276" s="66">
        <v>2.3079385127696792</v>
      </c>
      <c r="AC276" s="66">
        <v>8.5157498072449247</v>
      </c>
      <c r="AD276" s="66">
        <v>1.1265458993051896</v>
      </c>
      <c r="AE276" s="66">
        <v>3.1772461693425309</v>
      </c>
    </row>
    <row r="277" spans="1:31" ht="17" customHeight="1" x14ac:dyDescent="0.2">
      <c r="A277" s="122"/>
      <c r="B277" s="131"/>
      <c r="C277" s="132"/>
      <c r="D277" s="142"/>
      <c r="E277" s="134"/>
      <c r="G277" s="103">
        <v>273</v>
      </c>
      <c r="H277" s="8">
        <v>216.96</v>
      </c>
      <c r="I277" s="8">
        <v>-45.760000000000019</v>
      </c>
      <c r="J277" s="8">
        <v>0.34509010818875802</v>
      </c>
      <c r="K277" s="8">
        <v>0.34082737899553922</v>
      </c>
      <c r="L277" s="8">
        <v>-25.605064352999999</v>
      </c>
      <c r="N277" s="12">
        <v>4.5566317380237624</v>
      </c>
      <c r="O277" s="22">
        <v>5.8356367496995222E-2</v>
      </c>
      <c r="P277" s="12">
        <v>13.091509883599496</v>
      </c>
      <c r="Q277" s="12">
        <v>0.49211514706963894</v>
      </c>
      <c r="R277" s="9">
        <v>2.5936689174293802E-3</v>
      </c>
      <c r="S277" s="22">
        <v>0.10188278962214628</v>
      </c>
      <c r="T277" s="22">
        <v>7.139096065640399E-2</v>
      </c>
      <c r="U277" s="22">
        <v>0.18686278304946144</v>
      </c>
      <c r="V277" s="12">
        <v>0.16032254889219663</v>
      </c>
      <c r="W277" s="9">
        <v>8.0053360860118002E-3</v>
      </c>
      <c r="X277" s="12">
        <v>1.2352510524256843</v>
      </c>
      <c r="Y277" s="12"/>
      <c r="Z277" s="66">
        <v>4.4936204068464471</v>
      </c>
      <c r="AA277" s="66">
        <v>1.3873173956516114</v>
      </c>
      <c r="AB277" s="66">
        <v>2.5936141349919737</v>
      </c>
      <c r="AC277" s="66">
        <v>8.0054568016767753</v>
      </c>
      <c r="AD277" s="66">
        <v>1.2999709097466856</v>
      </c>
      <c r="AE277" s="66">
        <v>4.6372746826486937</v>
      </c>
    </row>
    <row r="278" spans="1:31" ht="17" customHeight="1" x14ac:dyDescent="0.2">
      <c r="A278" s="122"/>
      <c r="B278" s="131"/>
      <c r="C278" s="132"/>
      <c r="D278" s="142"/>
      <c r="E278" s="134"/>
      <c r="G278" s="21">
        <v>274</v>
      </c>
      <c r="H278" s="19">
        <v>218.02</v>
      </c>
      <c r="I278" s="19">
        <v>-46.820000000000022</v>
      </c>
      <c r="J278" s="19">
        <v>0.24328443703703698</v>
      </c>
      <c r="K278" s="19">
        <v>0.21851633456591671</v>
      </c>
      <c r="L278" s="19">
        <v>-25.774543649999998</v>
      </c>
      <c r="M278" s="19"/>
      <c r="N278" s="19">
        <v>6.0260331605403197</v>
      </c>
      <c r="O278" s="79">
        <v>6.1754577698289528E-2</v>
      </c>
      <c r="P278" s="19">
        <v>8.0618907972612028</v>
      </c>
      <c r="Q278" s="19">
        <v>2.2970058852083528</v>
      </c>
      <c r="R278" s="20">
        <v>1.9771925706117164E-2</v>
      </c>
      <c r="S278" s="79">
        <v>0.19917289234800079</v>
      </c>
      <c r="T278" s="79">
        <v>0.95547477977805895</v>
      </c>
      <c r="U278" s="79">
        <v>0.25018901914358344</v>
      </c>
      <c r="V278" s="19">
        <v>0.13927759589637859</v>
      </c>
      <c r="W278" s="20">
        <v>1.0813730240267177E-2</v>
      </c>
      <c r="X278" s="19">
        <v>10.180717999380128</v>
      </c>
      <c r="Y278" s="19"/>
      <c r="Z278" s="89">
        <v>6.4086106185344267</v>
      </c>
      <c r="AA278" s="89">
        <v>1.7746191890067287</v>
      </c>
      <c r="AB278" s="89">
        <v>19.771508091411164</v>
      </c>
      <c r="AC278" s="89">
        <v>10.813893304830962</v>
      </c>
      <c r="AD278" s="89">
        <v>2.6205180408262092</v>
      </c>
      <c r="AE278" s="89">
        <v>4.3261521125031859</v>
      </c>
    </row>
    <row r="279" spans="1:31" ht="17" customHeight="1" x14ac:dyDescent="0.2">
      <c r="A279" s="122"/>
      <c r="B279" s="131"/>
      <c r="C279" s="132"/>
      <c r="D279" s="142"/>
      <c r="E279" s="134"/>
      <c r="G279" s="107">
        <v>275</v>
      </c>
      <c r="H279" s="31">
        <v>219.06</v>
      </c>
      <c r="I279" s="31">
        <v>-47.860000000000014</v>
      </c>
      <c r="J279" s="31">
        <v>0.7986672187499998</v>
      </c>
      <c r="K279" s="31">
        <v>0.79623852623110514</v>
      </c>
      <c r="L279" s="31">
        <v>-26.095662317999999</v>
      </c>
      <c r="M279" s="31"/>
      <c r="N279" s="28">
        <v>3.4305897461338599</v>
      </c>
      <c r="O279" s="83">
        <v>6.2704204804405195E-2</v>
      </c>
      <c r="P279" s="28">
        <v>16.696480075337472</v>
      </c>
      <c r="Q279" s="28">
        <v>0.40084293160223089</v>
      </c>
      <c r="R279" s="29">
        <v>2.0800647246485763E-3</v>
      </c>
      <c r="S279" s="83">
        <v>9.8268111517472015E-2</v>
      </c>
      <c r="T279" s="83">
        <v>1.3780325742887695E-2</v>
      </c>
      <c r="U279" s="83">
        <v>0.13890342804251604</v>
      </c>
      <c r="V279" s="28">
        <v>0.19802760042935677</v>
      </c>
      <c r="W279" s="29">
        <v>6.7943954619776332E-3</v>
      </c>
      <c r="X279" s="28">
        <v>0.30409317696748012</v>
      </c>
      <c r="Y279" s="28"/>
      <c r="Z279" s="97">
        <v>2.5905611626810017</v>
      </c>
      <c r="AA279" s="97">
        <v>1.3373719343154482</v>
      </c>
      <c r="AB279" s="97">
        <v>2.0800207903534877</v>
      </c>
      <c r="AC279" s="97">
        <v>6.7944979173845628</v>
      </c>
      <c r="AD279" s="97">
        <v>1.3054908814835942</v>
      </c>
      <c r="AE279" s="97">
        <v>3.3844903963480832</v>
      </c>
    </row>
    <row r="280" spans="1:31" ht="17" customHeight="1" x14ac:dyDescent="0.2">
      <c r="A280" s="114"/>
      <c r="B280" s="112"/>
      <c r="C280" s="112"/>
      <c r="E280" s="113"/>
      <c r="N280" s="12"/>
      <c r="P280" s="12"/>
      <c r="X280" s="12"/>
      <c r="Y280" s="12"/>
    </row>
    <row r="281" spans="1:31" ht="17" customHeight="1" x14ac:dyDescent="0.2">
      <c r="A281" s="114"/>
      <c r="B281" s="112"/>
      <c r="C281" s="112"/>
      <c r="E281" s="113"/>
      <c r="G281" s="110" t="s">
        <v>97</v>
      </c>
      <c r="H281" s="43"/>
      <c r="N281" s="12"/>
      <c r="P281" s="12"/>
      <c r="X281" s="12"/>
      <c r="Y281" s="12"/>
    </row>
    <row r="282" spans="1:31" ht="17" customHeight="1" x14ac:dyDescent="0.2">
      <c r="G282" s="110"/>
      <c r="H282" s="43"/>
    </row>
    <row r="283" spans="1:31" ht="17" customHeight="1" x14ac:dyDescent="0.2">
      <c r="G283" s="110" t="s">
        <v>60</v>
      </c>
      <c r="H283" s="43"/>
      <c r="N283" s="12">
        <v>2.9029126213592229</v>
      </c>
      <c r="O283" s="22">
        <v>5.8252427184466014E-2</v>
      </c>
      <c r="P283" s="12">
        <v>19.461850000000002</v>
      </c>
      <c r="Q283" s="12">
        <v>0.49514563106796111</v>
      </c>
      <c r="R283" s="9">
        <v>8.2524271844660203E-3</v>
      </c>
      <c r="S283" s="22">
        <v>0.13592233009708735</v>
      </c>
      <c r="T283" s="22">
        <v>9.0291262135922312E-2</v>
      </c>
      <c r="U283" s="22">
        <v>8.6407766990291263E-2</v>
      </c>
      <c r="V283" s="12">
        <v>0.31067961165048541</v>
      </c>
      <c r="W283" s="9">
        <v>6.7961165048543689E-3</v>
      </c>
      <c r="X283" s="12">
        <v>2.3224806989339735</v>
      </c>
      <c r="Z283" s="66">
        <v>6.3106796116504853</v>
      </c>
      <c r="AA283" s="66">
        <v>0.970873786407767</v>
      </c>
      <c r="AB283" s="66">
        <v>8.2524271844660202</v>
      </c>
      <c r="AC283" s="66">
        <v>6.7961165048543686</v>
      </c>
      <c r="AD283" s="66">
        <v>1.941747572815534</v>
      </c>
      <c r="AE283" s="66">
        <v>2.0388349514563107</v>
      </c>
    </row>
    <row r="284" spans="1:31" ht="17" customHeight="1" x14ac:dyDescent="0.2">
      <c r="G284" s="110"/>
      <c r="H284" s="43"/>
      <c r="N284" s="12"/>
      <c r="P284" s="12"/>
      <c r="X284" s="12"/>
    </row>
    <row r="285" spans="1:31" ht="17" customHeight="1" x14ac:dyDescent="0.2">
      <c r="G285" s="111" t="s">
        <v>69</v>
      </c>
      <c r="H285" s="116"/>
      <c r="N285" s="12"/>
      <c r="P285" s="12"/>
      <c r="X285" s="12"/>
    </row>
    <row r="286" spans="1:31" ht="17" customHeight="1" x14ac:dyDescent="0.2">
      <c r="G286" s="111" t="s">
        <v>70</v>
      </c>
      <c r="H286" s="116"/>
      <c r="N286" s="12">
        <v>2.7171414464525054</v>
      </c>
      <c r="O286" s="22">
        <v>5.1959385239240131E-2</v>
      </c>
      <c r="P286" s="12">
        <v>16.37</v>
      </c>
      <c r="Q286" s="12">
        <v>0.54898719199370671</v>
      </c>
      <c r="R286" s="9">
        <v>8.7605379472075057E-3</v>
      </c>
      <c r="S286" s="22">
        <v>0.20881244126516943</v>
      </c>
      <c r="T286" s="22">
        <v>0.11301575418085139</v>
      </c>
      <c r="U286" s="22">
        <v>0.32794959477512775</v>
      </c>
      <c r="V286" s="12">
        <v>0.34016036673103334</v>
      </c>
      <c r="W286" s="9">
        <v>8.210789390773467E-3</v>
      </c>
      <c r="X286" s="12">
        <v>2.4451186864179904</v>
      </c>
      <c r="Y286" s="10"/>
      <c r="Z286" s="66">
        <v>5.5288362858888203</v>
      </c>
      <c r="AA286" s="66">
        <v>1.1196182040317655</v>
      </c>
      <c r="AB286" s="66">
        <v>8.7608393097128889</v>
      </c>
      <c r="AC286" s="66">
        <v>8.2105181062919979</v>
      </c>
      <c r="AD286" s="66">
        <v>1.6851985339034816</v>
      </c>
      <c r="AE286" s="66">
        <v>1.4543494196701281</v>
      </c>
    </row>
    <row r="287" spans="1:31" ht="17" customHeight="1" x14ac:dyDescent="0.2">
      <c r="G287" s="111" t="s">
        <v>71</v>
      </c>
      <c r="H287" s="116"/>
      <c r="N287" s="66">
        <v>4.0486877316101424</v>
      </c>
      <c r="O287" s="22">
        <v>5.2082608678531546E-2</v>
      </c>
      <c r="P287" s="66">
        <v>13.7</v>
      </c>
      <c r="Q287" s="12">
        <v>0.4948787173461433</v>
      </c>
      <c r="R287" s="9">
        <v>5.6612023896742926E-3</v>
      </c>
      <c r="S287" s="22">
        <v>0.22622059086981613</v>
      </c>
      <c r="T287" s="22">
        <v>0.25825445614386533</v>
      </c>
      <c r="U287" s="22">
        <v>9.2082891117416452E-2</v>
      </c>
      <c r="V287" s="12">
        <v>0.3171489218337008</v>
      </c>
      <c r="W287" s="9">
        <v>1.2639931345959409E-2</v>
      </c>
      <c r="X287" s="12">
        <v>4.6760663930037483</v>
      </c>
      <c r="Y287" s="10"/>
      <c r="Z287" s="66">
        <v>7.8614233576642345</v>
      </c>
      <c r="AA287" s="66">
        <v>0.93785401459854012</v>
      </c>
      <c r="AB287" s="66">
        <v>5.6613971350364958</v>
      </c>
      <c r="AC287" s="66">
        <v>12.639513722627738</v>
      </c>
      <c r="AD287" s="66">
        <v>2.3446350364963506</v>
      </c>
      <c r="AE287" s="66">
        <v>2.2067153284671535</v>
      </c>
    </row>
    <row r="288" spans="1:31" ht="17" customHeight="1" x14ac:dyDescent="0.2">
      <c r="G288" s="111" t="s">
        <v>72</v>
      </c>
      <c r="H288" s="116"/>
      <c r="N288" s="66">
        <v>3.820117468617537</v>
      </c>
      <c r="O288" s="22">
        <v>4.3948663438664465E-2</v>
      </c>
      <c r="P288" s="12">
        <v>6.52</v>
      </c>
      <c r="Q288" s="12">
        <v>0.61418189752794683</v>
      </c>
      <c r="R288" s="9">
        <v>7.7432784740119063E-3</v>
      </c>
      <c r="S288" s="22">
        <v>0.775923972698776</v>
      </c>
      <c r="T288" s="22">
        <v>1.7356554753461224</v>
      </c>
      <c r="U288" s="22">
        <v>0.64280699878028802</v>
      </c>
      <c r="V288" s="12">
        <v>0.39935996879039348</v>
      </c>
      <c r="W288" s="9">
        <v>4.1483198580341225E-2</v>
      </c>
      <c r="X288" s="66">
        <v>14.95627342495092</v>
      </c>
      <c r="Y288" s="10"/>
      <c r="Z288" s="66">
        <v>8.4042177914110425</v>
      </c>
      <c r="AA288" s="66">
        <v>0.8694018404907975</v>
      </c>
      <c r="AB288" s="66">
        <v>7.74354484279141</v>
      </c>
      <c r="AC288" s="66">
        <v>41.441487730061354</v>
      </c>
      <c r="AD288" s="66">
        <v>12.171625766871166</v>
      </c>
      <c r="AE288" s="66">
        <v>1.5359432515337423</v>
      </c>
    </row>
    <row r="289" spans="1:31" ht="17" customHeight="1" x14ac:dyDescent="0.2">
      <c r="G289" s="111"/>
      <c r="H289" s="116"/>
      <c r="N289" s="12"/>
      <c r="P289" s="12"/>
      <c r="X289" s="12"/>
    </row>
    <row r="290" spans="1:31" ht="17" customHeight="1" x14ac:dyDescent="0.2">
      <c r="G290" s="111" t="s">
        <v>73</v>
      </c>
      <c r="H290" s="116"/>
      <c r="N290" s="12"/>
      <c r="P290" s="12"/>
      <c r="X290" s="12"/>
    </row>
    <row r="291" spans="1:31" ht="17" customHeight="1" x14ac:dyDescent="0.2">
      <c r="G291" s="111" t="s">
        <v>70</v>
      </c>
      <c r="H291" s="116"/>
      <c r="N291" s="66">
        <v>2.7394286880095486</v>
      </c>
      <c r="O291" s="22">
        <v>5.1551674018173441E-2</v>
      </c>
      <c r="P291" s="66">
        <v>16.471440359066342</v>
      </c>
      <c r="Q291" s="12">
        <v>0.55967565849514256</v>
      </c>
      <c r="R291" s="9">
        <v>8.9522804899570298E-3</v>
      </c>
      <c r="S291" s="22">
        <v>0.21422396779938038</v>
      </c>
      <c r="T291" s="22">
        <v>0.11153594851940925</v>
      </c>
      <c r="U291" s="22">
        <v>0.33132038871164554</v>
      </c>
      <c r="V291" s="12">
        <v>0.3498910223436496</v>
      </c>
      <c r="W291" s="9">
        <v>8.9158186734643059E-3</v>
      </c>
      <c r="X291" s="12">
        <v>2.4280561219041656</v>
      </c>
      <c r="Z291" s="66">
        <v>5.6493182872249079</v>
      </c>
      <c r="AA291" s="66">
        <v>1.1246378298934052</v>
      </c>
      <c r="AB291" s="66">
        <v>8.9525884484058835</v>
      </c>
      <c r="AC291" s="66">
        <v>8.9155240948153338</v>
      </c>
      <c r="AD291" s="66">
        <v>1.6394219275295432</v>
      </c>
      <c r="AE291" s="66">
        <v>1.5000243311829287</v>
      </c>
    </row>
    <row r="292" spans="1:31" ht="17" customHeight="1" x14ac:dyDescent="0.2">
      <c r="G292" s="111" t="s">
        <v>71</v>
      </c>
      <c r="H292" s="116"/>
      <c r="N292" s="66">
        <v>4.031265580717073</v>
      </c>
      <c r="O292" s="22">
        <v>5.1004703850431606E-2</v>
      </c>
      <c r="P292" s="66">
        <v>13.886988238943948</v>
      </c>
      <c r="Q292" s="12">
        <v>0.4935072539722874</v>
      </c>
      <c r="R292" s="9">
        <v>5.5926658970467131E-3</v>
      </c>
      <c r="S292" s="22">
        <v>0.22989529443600384</v>
      </c>
      <c r="T292" s="22">
        <v>0.28208797525414486</v>
      </c>
      <c r="U292" s="22">
        <v>9.3147739571327784E-2</v>
      </c>
      <c r="V292" s="12">
        <v>0.31741405103868614</v>
      </c>
      <c r="W292" s="9">
        <v>1.3019010260189546E-2</v>
      </c>
      <c r="X292" s="12">
        <v>5.1773189311521035</v>
      </c>
      <c r="Z292" s="66">
        <v>7.9120326968158183</v>
      </c>
      <c r="AA292" s="66">
        <v>0.94619360224470073</v>
      </c>
      <c r="AB292" s="66">
        <v>5.5928582847535706</v>
      </c>
      <c r="AC292" s="66">
        <v>13.018580112090547</v>
      </c>
      <c r="AD292" s="66">
        <v>2.33882769472133</v>
      </c>
      <c r="AE292" s="66">
        <v>2.4972875708045019</v>
      </c>
    </row>
    <row r="293" spans="1:31" ht="17" customHeight="1" x14ac:dyDescent="0.2">
      <c r="G293" s="111" t="s">
        <v>72</v>
      </c>
      <c r="H293" s="116"/>
      <c r="N293" s="66">
        <v>3.7930067919346993</v>
      </c>
      <c r="O293" s="22">
        <v>4.4161242349759905E-2</v>
      </c>
      <c r="P293" s="12">
        <v>6.386554496847185</v>
      </c>
      <c r="Q293" s="12">
        <v>0.60260399471298531</v>
      </c>
      <c r="R293" s="9">
        <v>7.5035154026904501E-3</v>
      </c>
      <c r="S293" s="22">
        <v>0.78704253930848023</v>
      </c>
      <c r="T293" s="22">
        <v>1.7417474503942452</v>
      </c>
      <c r="U293" s="22">
        <v>0.64630694358283269</v>
      </c>
      <c r="V293" s="12">
        <v>0.38348131192893964</v>
      </c>
      <c r="W293" s="9">
        <v>3.4995358410385466E-2</v>
      </c>
      <c r="X293" s="66">
        <v>14.701582440882436</v>
      </c>
      <c r="Z293" s="66">
        <v>7.9804445817363376</v>
      </c>
      <c r="AA293" s="66">
        <v>0.92760287355773918</v>
      </c>
      <c r="AB293" s="66">
        <v>7.5037735236203016</v>
      </c>
      <c r="AC293" s="66">
        <v>34.910999367509966</v>
      </c>
      <c r="AD293" s="66">
        <v>11.342757440374472</v>
      </c>
      <c r="AE293" s="66">
        <v>1.5299017838507227</v>
      </c>
    </row>
    <row r="294" spans="1:31" ht="17" customHeight="1" x14ac:dyDescent="0.2">
      <c r="F294" s="43"/>
      <c r="G294" s="110"/>
      <c r="H294" s="43"/>
      <c r="N294" s="12"/>
      <c r="P294" s="12"/>
      <c r="X294" s="12"/>
    </row>
    <row r="295" spans="1:31" ht="17" customHeight="1" x14ac:dyDescent="0.2">
      <c r="F295" s="43"/>
      <c r="G295" s="110" t="s">
        <v>65</v>
      </c>
      <c r="H295" s="43"/>
      <c r="M295" s="12"/>
      <c r="N295" s="12"/>
      <c r="P295" s="12"/>
      <c r="Y295" s="10"/>
    </row>
    <row r="296" spans="1:31" ht="17" customHeight="1" x14ac:dyDescent="0.2">
      <c r="F296" s="43"/>
      <c r="G296" s="110"/>
      <c r="H296" s="43"/>
      <c r="N296" s="12"/>
      <c r="P296" s="12"/>
      <c r="X296" s="12"/>
    </row>
    <row r="297" spans="1:31" ht="17" customHeight="1" x14ac:dyDescent="0.2">
      <c r="G297" s="110"/>
      <c r="H297" s="43"/>
    </row>
    <row r="298" spans="1:31" ht="17" customHeight="1" x14ac:dyDescent="0.2">
      <c r="A298" s="7"/>
      <c r="B298" s="7"/>
      <c r="C298" s="7"/>
      <c r="D298" s="7"/>
      <c r="E298" s="59"/>
      <c r="G298" s="110"/>
      <c r="H298" s="43"/>
    </row>
    <row r="299" spans="1:31" ht="17" customHeight="1" x14ac:dyDescent="0.2"/>
    <row r="300" spans="1:31" ht="17" customHeight="1" x14ac:dyDescent="0.2"/>
    <row r="301" spans="1:31" ht="17" customHeight="1" x14ac:dyDescent="0.2"/>
    <row r="302" spans="1:31" ht="17" customHeight="1" x14ac:dyDescent="0.2"/>
    <row r="303" spans="1:31" ht="17" customHeight="1" x14ac:dyDescent="0.2"/>
    <row r="304" spans="1:31" ht="17" customHeight="1" x14ac:dyDescent="0.2"/>
    <row r="305" ht="17" customHeight="1" x14ac:dyDescent="0.2"/>
    <row r="306" ht="17" customHeight="1" x14ac:dyDescent="0.2"/>
    <row r="307" ht="17" customHeight="1" x14ac:dyDescent="0.2"/>
    <row r="308" ht="17" customHeight="1" x14ac:dyDescent="0.2"/>
    <row r="309" ht="17" customHeight="1" x14ac:dyDescent="0.2"/>
    <row r="310" ht="17" customHeight="1" x14ac:dyDescent="0.2"/>
    <row r="311" ht="17" customHeight="1" x14ac:dyDescent="0.2"/>
    <row r="312" ht="17" customHeight="1" x14ac:dyDescent="0.2"/>
    <row r="313" ht="17" customHeight="1" x14ac:dyDescent="0.2"/>
    <row r="314" ht="17" customHeight="1" x14ac:dyDescent="0.2"/>
    <row r="315" ht="17" customHeight="1" x14ac:dyDescent="0.2"/>
    <row r="316" ht="17" customHeight="1" x14ac:dyDescent="0.2"/>
    <row r="317" ht="17" customHeight="1" x14ac:dyDescent="0.2"/>
    <row r="318" ht="17" customHeight="1" x14ac:dyDescent="0.2"/>
    <row r="319" ht="17" customHeight="1" x14ac:dyDescent="0.2"/>
    <row r="320" ht="17" customHeight="1" x14ac:dyDescent="0.2"/>
    <row r="321" ht="17" customHeight="1" x14ac:dyDescent="0.2"/>
    <row r="322" ht="17" customHeight="1" x14ac:dyDescent="0.2"/>
    <row r="323" ht="17" customHeight="1" x14ac:dyDescent="0.2"/>
    <row r="324" ht="17" customHeight="1" x14ac:dyDescent="0.2"/>
    <row r="325" ht="17" customHeight="1" x14ac:dyDescent="0.2"/>
    <row r="326" ht="17" customHeight="1" x14ac:dyDescent="0.2"/>
    <row r="327" ht="17" customHeight="1" x14ac:dyDescent="0.2"/>
    <row r="328" ht="17" customHeight="1" x14ac:dyDescent="0.2"/>
    <row r="329" ht="17" customHeight="1" x14ac:dyDescent="0.2"/>
    <row r="330" ht="17" customHeight="1" x14ac:dyDescent="0.2"/>
    <row r="331" ht="17" customHeight="1" x14ac:dyDescent="0.2"/>
    <row r="332" ht="17" customHeight="1" x14ac:dyDescent="0.2"/>
    <row r="333" ht="17" customHeight="1" x14ac:dyDescent="0.2"/>
    <row r="334" ht="17" customHeight="1" x14ac:dyDescent="0.2"/>
    <row r="335" ht="17" customHeight="1" x14ac:dyDescent="0.2"/>
    <row r="336" ht="17" customHeight="1" x14ac:dyDescent="0.2"/>
    <row r="337" ht="17" customHeight="1" x14ac:dyDescent="0.2"/>
    <row r="338" ht="17" customHeight="1" x14ac:dyDescent="0.2"/>
    <row r="339" ht="17" customHeight="1" x14ac:dyDescent="0.2"/>
    <row r="340" ht="17" customHeight="1" x14ac:dyDescent="0.2"/>
    <row r="341" ht="17" customHeight="1" x14ac:dyDescent="0.2"/>
    <row r="342" ht="17" customHeight="1" x14ac:dyDescent="0.2"/>
    <row r="343" ht="17" customHeight="1" x14ac:dyDescent="0.2"/>
    <row r="344" ht="17" customHeight="1" x14ac:dyDescent="0.2"/>
    <row r="345" ht="17" customHeight="1" x14ac:dyDescent="0.2"/>
    <row r="346" ht="17" customHeight="1" x14ac:dyDescent="0.2"/>
    <row r="347" ht="17" customHeight="1" x14ac:dyDescent="0.2"/>
    <row r="348" ht="17" customHeight="1" x14ac:dyDescent="0.2"/>
    <row r="349" ht="17" customHeight="1" x14ac:dyDescent="0.2"/>
    <row r="350" ht="17" customHeight="1" x14ac:dyDescent="0.2"/>
    <row r="351" ht="17" customHeight="1" x14ac:dyDescent="0.2"/>
    <row r="352" ht="17" customHeight="1" x14ac:dyDescent="0.2"/>
    <row r="353" ht="17" customHeight="1" x14ac:dyDescent="0.2"/>
    <row r="354" ht="17" customHeight="1" x14ac:dyDescent="0.2"/>
    <row r="355" ht="17" customHeight="1" x14ac:dyDescent="0.2"/>
    <row r="356" ht="17" customHeight="1" x14ac:dyDescent="0.2"/>
    <row r="357" ht="17" customHeight="1" x14ac:dyDescent="0.2"/>
    <row r="358" ht="17" customHeight="1" x14ac:dyDescent="0.2"/>
    <row r="359" ht="17" customHeight="1" x14ac:dyDescent="0.2"/>
    <row r="360" ht="17" customHeight="1" x14ac:dyDescent="0.2"/>
    <row r="361" ht="17" customHeight="1" x14ac:dyDescent="0.2"/>
    <row r="362" ht="17" customHeight="1" x14ac:dyDescent="0.2"/>
    <row r="363" ht="17" customHeight="1" x14ac:dyDescent="0.2"/>
    <row r="364" ht="17" customHeight="1" x14ac:dyDescent="0.2"/>
    <row r="365" ht="17" customHeight="1" x14ac:dyDescent="0.2"/>
    <row r="366" ht="17" customHeight="1" x14ac:dyDescent="0.2"/>
    <row r="367" ht="17" customHeight="1" x14ac:dyDescent="0.2"/>
    <row r="368" ht="17" customHeight="1" x14ac:dyDescent="0.2"/>
    <row r="369" ht="17" customHeight="1" x14ac:dyDescent="0.2"/>
    <row r="370" ht="17" customHeight="1" x14ac:dyDescent="0.2"/>
    <row r="371" ht="17" customHeight="1" x14ac:dyDescent="0.2"/>
    <row r="372" ht="17" customHeight="1" x14ac:dyDescent="0.2"/>
    <row r="373" ht="17" customHeight="1" x14ac:dyDescent="0.2"/>
    <row r="374" ht="17" customHeight="1" x14ac:dyDescent="0.2"/>
    <row r="375" ht="17" customHeight="1" x14ac:dyDescent="0.2"/>
    <row r="376" ht="17" customHeight="1" x14ac:dyDescent="0.2"/>
    <row r="377" ht="17" customHeight="1" x14ac:dyDescent="0.2"/>
    <row r="378" ht="17" customHeight="1" x14ac:dyDescent="0.2"/>
    <row r="379" ht="17" customHeight="1" x14ac:dyDescent="0.2"/>
    <row r="380" ht="17" customHeight="1" x14ac:dyDescent="0.2"/>
    <row r="381" ht="17" customHeight="1" x14ac:dyDescent="0.2"/>
    <row r="382" ht="17" customHeight="1" x14ac:dyDescent="0.2"/>
    <row r="383" ht="17" customHeight="1" x14ac:dyDescent="0.2"/>
    <row r="384" ht="17" customHeight="1" x14ac:dyDescent="0.2"/>
    <row r="385" ht="17" customHeight="1" x14ac:dyDescent="0.2"/>
    <row r="386" ht="17" customHeight="1" x14ac:dyDescent="0.2"/>
    <row r="387" ht="17" customHeight="1" x14ac:dyDescent="0.2"/>
    <row r="388" ht="17" customHeight="1" x14ac:dyDescent="0.2"/>
    <row r="389" ht="17" customHeight="1" x14ac:dyDescent="0.2"/>
  </sheetData>
  <mergeCells count="39">
    <mergeCell ref="K3:K4"/>
    <mergeCell ref="L3:L4"/>
    <mergeCell ref="A5:A40"/>
    <mergeCell ref="B5:B207"/>
    <mergeCell ref="C5:C40"/>
    <mergeCell ref="D5:D26"/>
    <mergeCell ref="E5:E26"/>
    <mergeCell ref="D27:D40"/>
    <mergeCell ref="E27:E40"/>
    <mergeCell ref="A41:A206"/>
    <mergeCell ref="A3:D4"/>
    <mergeCell ref="E3:E4"/>
    <mergeCell ref="F3:F4"/>
    <mergeCell ref="H3:H4"/>
    <mergeCell ref="I3:I4"/>
    <mergeCell ref="E146:E161"/>
    <mergeCell ref="J3:J4"/>
    <mergeCell ref="C41:C145"/>
    <mergeCell ref="D41:D113"/>
    <mergeCell ref="E41:E59"/>
    <mergeCell ref="E60:E75"/>
    <mergeCell ref="E76:E110"/>
    <mergeCell ref="E111:E116"/>
    <mergeCell ref="D114:D145"/>
    <mergeCell ref="E117:E127"/>
    <mergeCell ref="E128:E145"/>
    <mergeCell ref="G3:G4"/>
    <mergeCell ref="A207:A279"/>
    <mergeCell ref="E207:E232"/>
    <mergeCell ref="B208:B264"/>
    <mergeCell ref="C208:C232"/>
    <mergeCell ref="C233:C264"/>
    <mergeCell ref="E233:E264"/>
    <mergeCell ref="B265:C279"/>
    <mergeCell ref="E265:E279"/>
    <mergeCell ref="C146:C207"/>
    <mergeCell ref="D146:D279"/>
    <mergeCell ref="E192:E206"/>
    <mergeCell ref="E162:E19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S1a Elemental data</vt:lpstr>
      <vt:lpstr>S1b Al ratios</vt:lpstr>
      <vt:lpstr>'S1a Elemental data'!Print_Area</vt:lpstr>
      <vt:lpstr>'S1b Al ratios'!Print_Area</vt:lpstr>
      <vt:lpstr>'S1a Elemental data'!Print_Titles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Jarvis, Ian</cp:lastModifiedBy>
  <cp:lastPrinted>2022-05-09T15:23:23Z</cp:lastPrinted>
  <dcterms:created xsi:type="dcterms:W3CDTF">2022-02-14T12:25:38Z</dcterms:created>
  <dcterms:modified xsi:type="dcterms:W3CDTF">2024-03-11T15:14:28Z</dcterms:modified>
</cp:coreProperties>
</file>