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publications_infectious_diseases\"/>
    </mc:Choice>
  </mc:AlternateContent>
  <bookViews>
    <workbookView xWindow="0" yWindow="0" windowWidth="12195" windowHeight="5370"/>
  </bookViews>
  <sheets>
    <sheet name="DALYS and YLL" sheetId="1" r:id="rId1"/>
    <sheet name="Human Outbreaks" sheetId="2" r:id="rId2"/>
    <sheet name="DALY and outbreak publications" sheetId="4" r:id="rId3"/>
    <sheet name="Journal metric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  <c r="E3" i="1"/>
  <c r="F2" i="1"/>
  <c r="E2" i="1"/>
  <c r="C5" i="1" l="1"/>
  <c r="B5" i="1"/>
  <c r="C4" i="1"/>
  <c r="B4" i="1"/>
  <c r="D3" i="1"/>
  <c r="C3" i="1"/>
  <c r="B3" i="1"/>
  <c r="D2" i="1"/>
  <c r="C2" i="1"/>
  <c r="B2" i="1"/>
</calcChain>
</file>

<file path=xl/sharedStrings.xml><?xml version="1.0" encoding="utf-8"?>
<sst xmlns="http://schemas.openxmlformats.org/spreadsheetml/2006/main" count="180" uniqueCount="130">
  <si>
    <t>http://thelancet.com/gbd</t>
  </si>
  <si>
    <t>All age deaths</t>
  </si>
  <si>
    <t>All age YLL</t>
  </si>
  <si>
    <t>All age DALY</t>
  </si>
  <si>
    <t>Search date</t>
  </si>
  <si>
    <t>Search term</t>
  </si>
  <si>
    <t>Hepatitis B</t>
  </si>
  <si>
    <t>Hepatitis C</t>
  </si>
  <si>
    <t>Hepatitis E</t>
  </si>
  <si>
    <t>Hepatitis A</t>
  </si>
  <si>
    <t>Tuberculosis</t>
  </si>
  <si>
    <t>HIV</t>
  </si>
  <si>
    <t>Typhoid</t>
  </si>
  <si>
    <t>Paratyphoid fever</t>
  </si>
  <si>
    <t>Paratyphoid</t>
  </si>
  <si>
    <t>Pneumococcal meningitis</t>
  </si>
  <si>
    <t>pneumococ* AND meningitis</t>
  </si>
  <si>
    <t>Haemophilus influenzae</t>
  </si>
  <si>
    <t>Syphilis</t>
  </si>
  <si>
    <t>Chlamydia</t>
  </si>
  <si>
    <t>Chlamydia*</t>
  </si>
  <si>
    <t>Gonorrhea</t>
  </si>
  <si>
    <t>Gono*</t>
  </si>
  <si>
    <t>Meningococcal</t>
  </si>
  <si>
    <t>meningococ*</t>
  </si>
  <si>
    <t>Diptheria</t>
  </si>
  <si>
    <t>Diptheria*</t>
  </si>
  <si>
    <t>Pertussis</t>
  </si>
  <si>
    <t>Tetanus</t>
  </si>
  <si>
    <t>Tetan*</t>
  </si>
  <si>
    <t>Measles</t>
  </si>
  <si>
    <t>Herpes</t>
  </si>
  <si>
    <t>Malaria</t>
  </si>
  <si>
    <t>Chagas</t>
  </si>
  <si>
    <t>Leishmania</t>
  </si>
  <si>
    <t>Leishmania*</t>
  </si>
  <si>
    <t>Trypanosoma</t>
  </si>
  <si>
    <t>Trypanosom*</t>
  </si>
  <si>
    <t>Schistosomiasis</t>
  </si>
  <si>
    <t>schistosom*</t>
  </si>
  <si>
    <t>Cysticercosis</t>
  </si>
  <si>
    <t>cysticerc*</t>
  </si>
  <si>
    <t>Echinococcosis</t>
  </si>
  <si>
    <t>echinococc*</t>
  </si>
  <si>
    <t>Dengue fever</t>
  </si>
  <si>
    <t>Dengue</t>
  </si>
  <si>
    <t>Yellow fever</t>
  </si>
  <si>
    <t>Rabies</t>
  </si>
  <si>
    <t>Ascariasis</t>
  </si>
  <si>
    <t>Ebola</t>
  </si>
  <si>
    <t>Zika</t>
  </si>
  <si>
    <t>Zoonosis</t>
  </si>
  <si>
    <t> anthrax</t>
  </si>
  <si>
    <t>Yes</t>
  </si>
  <si>
    <t>anthrax</t>
  </si>
  <si>
    <t> campylobacterosis</t>
  </si>
  <si>
    <t> chikungunya</t>
  </si>
  <si>
    <t> cryptosporidiosis</t>
  </si>
  <si>
    <t> dengue fever</t>
  </si>
  <si>
    <t>dengue</t>
  </si>
  <si>
    <t> hepatitis A</t>
  </si>
  <si>
    <t> hepatitis E</t>
  </si>
  <si>
    <t> influenza A</t>
  </si>
  <si>
    <t> salmonellosis</t>
  </si>
  <si>
    <t> shigellosis</t>
  </si>
  <si>
    <t> trichinosis</t>
  </si>
  <si>
    <t> tuberculosis</t>
  </si>
  <si>
    <t> adenovirus infection</t>
  </si>
  <si>
    <t>No</t>
  </si>
  <si>
    <t> cholera</t>
  </si>
  <si>
    <t> enterovirus infection</t>
  </si>
  <si>
    <t> gastroenteritis (viral)</t>
  </si>
  <si>
    <t>NOT USED</t>
  </si>
  <si>
    <t> hepatitis B</t>
  </si>
  <si>
    <t> legionellosis</t>
  </si>
  <si>
    <t>legionell*</t>
  </si>
  <si>
    <t> malaria</t>
  </si>
  <si>
    <t> measles</t>
  </si>
  <si>
    <t> meningitis (bacterial)</t>
  </si>
  <si>
    <t> mumps</t>
  </si>
  <si>
    <t> pertussis</t>
  </si>
  <si>
    <t> rotavirus infection</t>
  </si>
  <si>
    <t> rubella</t>
  </si>
  <si>
    <t> typhoid and enteric fever</t>
  </si>
  <si>
    <t>http://rsif.royalsocietypublishing.org/content/11/101/20140950.full</t>
  </si>
  <si>
    <t>Top journals Google Scholar</t>
  </si>
  <si>
    <t>h5-index</t>
  </si>
  <si>
    <t>h5-median</t>
  </si>
  <si>
    <t>Nature</t>
  </si>
  <si>
    <t>The New England Journal of Medicine</t>
  </si>
  <si>
    <t>Science</t>
  </si>
  <si>
    <t>The Lancet</t>
  </si>
  <si>
    <t>Disease organism</t>
  </si>
  <si>
    <t>Notes</t>
  </si>
  <si>
    <r>
      <t> </t>
    </r>
    <r>
      <rPr>
        <i/>
        <sz val="11"/>
        <rFont val="Calibri"/>
        <family val="2"/>
        <scheme val="minor"/>
      </rPr>
      <t>Escherichia coli</t>
    </r>
    <r>
      <rPr>
        <sz val="11"/>
        <rFont val="Calibri"/>
        <family val="2"/>
        <scheme val="minor"/>
      </rPr>
      <t> diarrhoea</t>
    </r>
  </si>
  <si>
    <t>campylobacter*</t>
  </si>
  <si>
    <t>chikungunya</t>
  </si>
  <si>
    <t>cryptosporidi*</t>
  </si>
  <si>
    <t>Escherichia coli</t>
  </si>
  <si>
    <t>hepatitis A</t>
  </si>
  <si>
    <t>hepatitis E</t>
  </si>
  <si>
    <t>influenza A</t>
  </si>
  <si>
    <t>salmonell*</t>
  </si>
  <si>
    <t>shigell*</t>
  </si>
  <si>
    <t>trichin*</t>
  </si>
  <si>
    <t>tuberculosis</t>
  </si>
  <si>
    <t>adenovirus</t>
  </si>
  <si>
    <t>cholera*</t>
  </si>
  <si>
    <t>enterovirus</t>
  </si>
  <si>
    <t>hepatitis B</t>
  </si>
  <si>
    <t>malaria</t>
  </si>
  <si>
    <t>measles</t>
  </si>
  <si>
    <t>meningitis AND bacteri*</t>
  </si>
  <si>
    <t>mumps</t>
  </si>
  <si>
    <t>pertussis</t>
  </si>
  <si>
    <t>rotavirus</t>
  </si>
  <si>
    <t>rubella</t>
  </si>
  <si>
    <t>typhoid</t>
  </si>
  <si>
    <t>Includes chronic conditions</t>
  </si>
  <si>
    <t>1900-2017</t>
  </si>
  <si>
    <t>Years covered by the study</t>
  </si>
  <si>
    <t>1980-2010</t>
  </si>
  <si>
    <t>1990-2016</t>
  </si>
  <si>
    <t>Web of Sci. Publication no.</t>
  </si>
  <si>
    <t>Publication years</t>
  </si>
  <si>
    <t>Resource for GBD, YLL, DALY data</t>
  </si>
  <si>
    <t>Resource for human outbreak data</t>
  </si>
  <si>
    <t>All age deaths change 2006 - 2016</t>
  </si>
  <si>
    <t>All age YLL change 2006 - 2016</t>
  </si>
  <si>
    <t>All age DALY change 2006 - 2016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</si>
</sst>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222222"/>
      <name val="Arial"/>
      <family val="2"/>
    </font>
    <font>
      <sz val="11"/>
      <color rgb="FF222222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horizontal="center" vertical="top"/>
    </xf>
    <xf numFmtId="0" fontId="0" fillId="0" borderId="0" xfId="0" applyFont="1"/>
    <xf numFmtId="14" fontId="0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ill="1" applyBorder="1" applyAlignment="1">
      <alignment horizontal="center" vertical="top"/>
    </xf>
    <xf numFmtId="0" fontId="2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sif.royalsocietypublishing.org/content/11/101/20140950.full" TargetMode="External"/><Relationship Id="rId1" Type="http://schemas.openxmlformats.org/officeDocument/2006/relationships/hyperlink" Target="http://thelancet.com/g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F3" sqref="F3"/>
    </sheetView>
  </sheetViews>
  <sheetFormatPr defaultRowHeight="15" x14ac:dyDescent="0.25"/>
  <cols>
    <col min="1" max="1" width="24" bestFit="1" customWidth="1"/>
    <col min="2" max="2" width="13.5703125" bestFit="1" customWidth="1"/>
    <col min="3" max="3" width="10.28515625" bestFit="1" customWidth="1"/>
    <col min="4" max="4" width="12" bestFit="1" customWidth="1"/>
    <col min="5" max="5" width="30.85546875" bestFit="1" customWidth="1"/>
    <col min="6" max="6" width="27.5703125" bestFit="1" customWidth="1"/>
    <col min="7" max="7" width="29.28515625" bestFit="1" customWidth="1"/>
    <col min="8" max="8" width="11.28515625" bestFit="1" customWidth="1"/>
    <col min="9" max="9" width="27.140625" bestFit="1" customWidth="1"/>
    <col min="10" max="10" width="25.5703125" bestFit="1" customWidth="1"/>
  </cols>
  <sheetData>
    <row r="1" spans="1:10" x14ac:dyDescent="0.25">
      <c r="A1" s="1" t="s">
        <v>92</v>
      </c>
      <c r="B1" s="1" t="s">
        <v>1</v>
      </c>
      <c r="C1" s="1" t="s">
        <v>2</v>
      </c>
      <c r="D1" s="1" t="s">
        <v>3</v>
      </c>
      <c r="E1" s="1" t="s">
        <v>127</v>
      </c>
      <c r="F1" s="1" t="s">
        <v>128</v>
      </c>
      <c r="G1" s="1" t="s">
        <v>129</v>
      </c>
      <c r="H1" s="2" t="s">
        <v>4</v>
      </c>
      <c r="I1" s="2" t="s">
        <v>5</v>
      </c>
      <c r="J1" s="2" t="s">
        <v>93</v>
      </c>
    </row>
    <row r="2" spans="1:10" x14ac:dyDescent="0.25">
      <c r="A2" s="3" t="s">
        <v>6</v>
      </c>
      <c r="B2" s="3">
        <f>365.6+100.3</f>
        <v>465.90000000000003</v>
      </c>
      <c r="C2" s="3">
        <f>10846.5+3658.4</f>
        <v>14504.9</v>
      </c>
      <c r="D2" s="3">
        <f>SUM(11240.7,8838.7, 3823.8)</f>
        <v>23903.200000000001</v>
      </c>
      <c r="E2" s="3">
        <f>-4.5+16.5</f>
        <v>12</v>
      </c>
      <c r="F2" s="3">
        <f>-12.4+10.7</f>
        <v>-1.7000000000000011</v>
      </c>
      <c r="G2" s="3">
        <v>-16.600000000000001</v>
      </c>
      <c r="H2" s="4">
        <v>43046</v>
      </c>
      <c r="I2" s="3" t="s">
        <v>6</v>
      </c>
      <c r="J2" t="s">
        <v>118</v>
      </c>
    </row>
    <row r="3" spans="1:10" x14ac:dyDescent="0.25">
      <c r="A3" s="3" t="s">
        <v>7</v>
      </c>
      <c r="B3" s="3">
        <f>326.8+2.5</f>
        <v>329.3</v>
      </c>
      <c r="C3" s="3">
        <f>9455.5+77.2</f>
        <v>9532.7000000000007</v>
      </c>
      <c r="D3" s="3">
        <f>SUM(9769.1, 3310.5, 83.7)</f>
        <v>13163.300000000001</v>
      </c>
      <c r="E3" s="3">
        <f>-0.7+24.8</f>
        <v>24.1</v>
      </c>
      <c r="F3" s="3">
        <f>-8.8+20.8</f>
        <v>12</v>
      </c>
      <c r="G3" s="3">
        <f>-7.9+21</f>
        <v>13.1</v>
      </c>
      <c r="H3" s="4">
        <v>43046</v>
      </c>
      <c r="I3" s="3" t="s">
        <v>7</v>
      </c>
      <c r="J3" t="s">
        <v>118</v>
      </c>
    </row>
    <row r="4" spans="1:10" x14ac:dyDescent="0.25">
      <c r="A4" s="3" t="s">
        <v>8</v>
      </c>
      <c r="B4" s="3">
        <f>26.1</f>
        <v>26.1</v>
      </c>
      <c r="C4" s="3">
        <f>1383.4</f>
        <v>1383.4</v>
      </c>
      <c r="D4" s="3">
        <v>1419.6</v>
      </c>
      <c r="E4" s="3">
        <v>-30.5</v>
      </c>
      <c r="F4" s="3">
        <v>-41.3</v>
      </c>
      <c r="G4" s="3">
        <v>-41</v>
      </c>
      <c r="H4" s="4">
        <v>43046</v>
      </c>
      <c r="I4" s="3" t="s">
        <v>8</v>
      </c>
    </row>
    <row r="5" spans="1:10" x14ac:dyDescent="0.25">
      <c r="A5" s="3" t="s">
        <v>9</v>
      </c>
      <c r="B5" s="3">
        <f>5.2</f>
        <v>5.2</v>
      </c>
      <c r="C5" s="3">
        <f>378.9</f>
        <v>378.9</v>
      </c>
      <c r="D5" s="3">
        <v>450.7</v>
      </c>
      <c r="E5" s="3">
        <v>-45.4</v>
      </c>
      <c r="F5" s="3">
        <v>-49.4</v>
      </c>
      <c r="G5" s="3">
        <v>-46.6</v>
      </c>
      <c r="H5" s="4">
        <v>43046</v>
      </c>
      <c r="I5" s="3" t="s">
        <v>9</v>
      </c>
    </row>
    <row r="6" spans="1:10" x14ac:dyDescent="0.25">
      <c r="A6" s="3" t="s">
        <v>10</v>
      </c>
      <c r="B6" s="3">
        <v>1213.0999999999999</v>
      </c>
      <c r="C6" s="3">
        <v>40718.800000000003</v>
      </c>
      <c r="D6" s="3">
        <v>43557.9</v>
      </c>
      <c r="E6" s="3">
        <v>-20.9</v>
      </c>
      <c r="F6" s="3">
        <v>-24.9</v>
      </c>
      <c r="G6" s="3">
        <v>-23.4</v>
      </c>
      <c r="H6" s="4">
        <v>43046</v>
      </c>
      <c r="I6" s="3" t="s">
        <v>10</v>
      </c>
    </row>
    <row r="7" spans="1:10" x14ac:dyDescent="0.25">
      <c r="A7" s="3" t="s">
        <v>11</v>
      </c>
      <c r="B7" s="3">
        <v>1033.8</v>
      </c>
      <c r="C7" s="3">
        <v>53543.4</v>
      </c>
      <c r="D7" s="3">
        <v>57575.4</v>
      </c>
      <c r="E7" s="3">
        <v>-45.8</v>
      </c>
      <c r="F7" s="3">
        <v>-45.2</v>
      </c>
      <c r="G7" s="3">
        <v>-43.6</v>
      </c>
      <c r="H7" s="4">
        <v>43046</v>
      </c>
      <c r="I7" s="3" t="s">
        <v>11</v>
      </c>
    </row>
    <row r="8" spans="1:10" x14ac:dyDescent="0.25">
      <c r="A8" s="3" t="s">
        <v>12</v>
      </c>
      <c r="B8" s="3">
        <v>128.19999999999999</v>
      </c>
      <c r="C8" s="3">
        <v>8729.9</v>
      </c>
      <c r="D8" s="3">
        <v>8843</v>
      </c>
      <c r="E8" s="3">
        <v>-15.7</v>
      </c>
      <c r="F8" s="3">
        <v>-18.100000000000001</v>
      </c>
      <c r="G8" s="3">
        <v>-33.799999999999997</v>
      </c>
      <c r="H8" s="4">
        <v>43046</v>
      </c>
      <c r="I8" s="3" t="s">
        <v>12</v>
      </c>
    </row>
    <row r="9" spans="1:10" x14ac:dyDescent="0.25">
      <c r="A9" s="3" t="s">
        <v>13</v>
      </c>
      <c r="B9" s="3">
        <v>25.2</v>
      </c>
      <c r="C9" s="3">
        <v>1596.6</v>
      </c>
      <c r="D9" s="3">
        <v>1607</v>
      </c>
      <c r="E9" s="3">
        <v>-6.6</v>
      </c>
      <c r="F9" s="3">
        <v>-9.4</v>
      </c>
      <c r="G9" s="3">
        <v>-13.9</v>
      </c>
      <c r="H9" s="4">
        <v>43046</v>
      </c>
      <c r="I9" s="3" t="s">
        <v>14</v>
      </c>
    </row>
    <row r="10" spans="1:10" x14ac:dyDescent="0.25">
      <c r="A10" s="3" t="s">
        <v>15</v>
      </c>
      <c r="B10" s="3">
        <v>23.1</v>
      </c>
      <c r="C10" s="3">
        <v>1268.4000000000001</v>
      </c>
      <c r="D10" s="3">
        <v>1902.8</v>
      </c>
      <c r="E10" s="3">
        <v>0.2</v>
      </c>
      <c r="F10" s="3">
        <v>-6.1</v>
      </c>
      <c r="G10" s="3">
        <v>-1.9</v>
      </c>
      <c r="H10" s="4">
        <v>43046</v>
      </c>
      <c r="I10" s="3" t="s">
        <v>16</v>
      </c>
    </row>
    <row r="11" spans="1:10" x14ac:dyDescent="0.25">
      <c r="A11" s="3" t="s">
        <v>17</v>
      </c>
      <c r="B11" s="3">
        <v>31.4</v>
      </c>
      <c r="C11" s="3">
        <v>2177.5</v>
      </c>
      <c r="D11" s="3">
        <v>2426</v>
      </c>
      <c r="E11" s="3">
        <v>-6.9</v>
      </c>
      <c r="F11" s="3">
        <v>-10.7</v>
      </c>
      <c r="G11" s="3">
        <v>-11</v>
      </c>
      <c r="H11" s="4">
        <v>43046</v>
      </c>
      <c r="I11" s="3" t="s">
        <v>17</v>
      </c>
    </row>
    <row r="12" spans="1:10" x14ac:dyDescent="0.25">
      <c r="A12" s="3" t="s">
        <v>18</v>
      </c>
      <c r="B12" s="3">
        <v>109.6</v>
      </c>
      <c r="C12" s="3">
        <v>9228.2000000000007</v>
      </c>
      <c r="D12" s="3">
        <v>9415.7999999999993</v>
      </c>
      <c r="E12" s="3">
        <v>-27</v>
      </c>
      <c r="F12" s="3">
        <v>-27.2</v>
      </c>
      <c r="G12" s="3">
        <v>-26.6</v>
      </c>
      <c r="H12" s="4">
        <v>43046</v>
      </c>
      <c r="I12" s="3" t="s">
        <v>18</v>
      </c>
    </row>
    <row r="13" spans="1:10" x14ac:dyDescent="0.25">
      <c r="A13" s="3" t="s">
        <v>19</v>
      </c>
      <c r="B13" s="3">
        <v>1.2</v>
      </c>
      <c r="C13" s="3">
        <v>46.8</v>
      </c>
      <c r="D13" s="3">
        <v>562.4</v>
      </c>
      <c r="E13" s="3">
        <v>-4.5</v>
      </c>
      <c r="F13" s="3">
        <v>-9.1999999999999993</v>
      </c>
      <c r="G13" s="3">
        <v>8.1999999999999993</v>
      </c>
      <c r="H13" s="4">
        <v>43046</v>
      </c>
      <c r="I13" s="3" t="s">
        <v>20</v>
      </c>
    </row>
    <row r="14" spans="1:10" x14ac:dyDescent="0.25">
      <c r="A14" s="5" t="s">
        <v>21</v>
      </c>
      <c r="B14" s="3">
        <v>3.4</v>
      </c>
      <c r="C14" s="3">
        <v>127.4</v>
      </c>
      <c r="D14" s="3">
        <v>675.2</v>
      </c>
      <c r="E14" s="3">
        <v>-4.0999999999999996</v>
      </c>
      <c r="F14" s="3">
        <v>-8.1999999999999993</v>
      </c>
      <c r="G14" s="3">
        <v>16</v>
      </c>
      <c r="H14" s="4">
        <v>43046</v>
      </c>
      <c r="I14" s="5" t="s">
        <v>22</v>
      </c>
    </row>
    <row r="15" spans="1:10" x14ac:dyDescent="0.25">
      <c r="A15" s="3" t="s">
        <v>23</v>
      </c>
      <c r="B15" s="3">
        <v>127.4</v>
      </c>
      <c r="C15" s="3">
        <v>8159.6</v>
      </c>
      <c r="D15" s="3">
        <v>8327.1</v>
      </c>
      <c r="E15" s="3">
        <v>-22.9</v>
      </c>
      <c r="F15" s="3">
        <v>-28.5</v>
      </c>
      <c r="G15" s="3">
        <v>-27.9</v>
      </c>
      <c r="H15" s="4">
        <v>43046</v>
      </c>
      <c r="I15" s="3" t="s">
        <v>24</v>
      </c>
    </row>
    <row r="16" spans="1:10" x14ac:dyDescent="0.25">
      <c r="A16" s="3" t="s">
        <v>25</v>
      </c>
      <c r="B16" s="3">
        <v>1.1000000000000001</v>
      </c>
      <c r="C16" s="3">
        <v>86.9</v>
      </c>
      <c r="D16" s="3">
        <v>86.9</v>
      </c>
      <c r="E16" s="3">
        <v>-66.400000000000006</v>
      </c>
      <c r="F16" s="3">
        <v>-67</v>
      </c>
      <c r="G16" s="3">
        <v>-67</v>
      </c>
      <c r="H16" s="4">
        <v>43046</v>
      </c>
      <c r="I16" s="3" t="s">
        <v>26</v>
      </c>
    </row>
    <row r="17" spans="1:9" x14ac:dyDescent="0.25">
      <c r="A17" s="5" t="s">
        <v>27</v>
      </c>
      <c r="B17" s="3">
        <v>73</v>
      </c>
      <c r="C17" s="3">
        <v>6170.8</v>
      </c>
      <c r="D17" s="3">
        <v>6249.9</v>
      </c>
      <c r="E17" s="3">
        <v>-36.299999999999997</v>
      </c>
      <c r="F17" s="3">
        <v>-36.200000000000003</v>
      </c>
      <c r="G17" s="3">
        <v>-36.1</v>
      </c>
      <c r="H17" s="4">
        <v>43046</v>
      </c>
      <c r="I17" s="5" t="s">
        <v>27</v>
      </c>
    </row>
    <row r="18" spans="1:9" x14ac:dyDescent="0.25">
      <c r="A18" s="3" t="s">
        <v>28</v>
      </c>
      <c r="B18" s="3">
        <v>36.700000000000003</v>
      </c>
      <c r="C18" s="3">
        <v>2362.8000000000002</v>
      </c>
      <c r="D18" s="3">
        <v>2366.6</v>
      </c>
      <c r="E18" s="3">
        <v>-59.5</v>
      </c>
      <c r="F18" s="3">
        <v>-62.7</v>
      </c>
      <c r="G18" s="3">
        <v>-62.7</v>
      </c>
      <c r="H18" s="4">
        <v>43046</v>
      </c>
      <c r="I18" s="3" t="s">
        <v>29</v>
      </c>
    </row>
    <row r="19" spans="1:9" x14ac:dyDescent="0.25">
      <c r="A19" s="3" t="s">
        <v>30</v>
      </c>
      <c r="B19" s="3">
        <v>68.099999999999994</v>
      </c>
      <c r="C19" s="3">
        <v>5702.6</v>
      </c>
      <c r="D19" s="3">
        <v>5724.8</v>
      </c>
      <c r="E19" s="3">
        <v>-72.5</v>
      </c>
      <c r="F19" s="3">
        <v>-72.5</v>
      </c>
      <c r="G19" s="3">
        <v>-72.5</v>
      </c>
      <c r="H19" s="4">
        <v>43046</v>
      </c>
      <c r="I19" s="3" t="s">
        <v>30</v>
      </c>
    </row>
    <row r="20" spans="1:9" x14ac:dyDescent="0.25">
      <c r="A20" s="3" t="s">
        <v>31</v>
      </c>
      <c r="B20" s="3">
        <v>12.5</v>
      </c>
      <c r="C20" s="3">
        <v>620</v>
      </c>
      <c r="D20" s="3">
        <v>923.5</v>
      </c>
      <c r="E20" s="3">
        <v>-15.2</v>
      </c>
      <c r="F20" s="3">
        <v>-21.7</v>
      </c>
      <c r="G20" s="3">
        <v>-11.4</v>
      </c>
      <c r="H20" s="4">
        <v>43046</v>
      </c>
      <c r="I20" s="3" t="s">
        <v>31</v>
      </c>
    </row>
    <row r="21" spans="1:9" x14ac:dyDescent="0.25">
      <c r="A21" s="3" t="s">
        <v>32</v>
      </c>
      <c r="B21" s="3">
        <v>719.6</v>
      </c>
      <c r="C21" s="3">
        <v>54460.5</v>
      </c>
      <c r="D21" s="3">
        <v>56201.2</v>
      </c>
      <c r="E21" s="3">
        <v>-25.9</v>
      </c>
      <c r="F21" s="3">
        <v>-27.7</v>
      </c>
      <c r="G21" s="3">
        <v>-27.2</v>
      </c>
      <c r="H21" s="4">
        <v>43046</v>
      </c>
      <c r="I21" s="3" t="s">
        <v>32</v>
      </c>
    </row>
    <row r="22" spans="1:9" x14ac:dyDescent="0.25">
      <c r="A22" s="3" t="s">
        <v>33</v>
      </c>
      <c r="B22" s="3">
        <v>7.1</v>
      </c>
      <c r="C22" s="3">
        <v>156.1</v>
      </c>
      <c r="D22" s="3">
        <v>219</v>
      </c>
      <c r="E22" s="3">
        <v>1.4</v>
      </c>
      <c r="F22" s="3">
        <v>-7.3</v>
      </c>
      <c r="G22" s="3">
        <v>-3.1</v>
      </c>
      <c r="H22" s="4">
        <v>43046</v>
      </c>
      <c r="I22" s="3" t="s">
        <v>33</v>
      </c>
    </row>
    <row r="23" spans="1:9" x14ac:dyDescent="0.25">
      <c r="A23" s="5" t="s">
        <v>34</v>
      </c>
      <c r="B23" s="3">
        <v>13.7</v>
      </c>
      <c r="C23" s="3">
        <v>705.8</v>
      </c>
      <c r="D23" s="3">
        <v>981</v>
      </c>
      <c r="E23" s="3">
        <v>-54.1</v>
      </c>
      <c r="F23" s="3">
        <v>-58</v>
      </c>
      <c r="G23" s="3">
        <v>-48.3</v>
      </c>
      <c r="H23" s="4">
        <v>43046</v>
      </c>
      <c r="I23" s="5" t="s">
        <v>35</v>
      </c>
    </row>
    <row r="24" spans="1:9" x14ac:dyDescent="0.25">
      <c r="A24" s="5" t="s">
        <v>36</v>
      </c>
      <c r="B24" s="3">
        <v>2.2999999999999998</v>
      </c>
      <c r="C24" s="3">
        <v>126.5</v>
      </c>
      <c r="D24" s="3">
        <v>128.4</v>
      </c>
      <c r="E24" s="3">
        <v>-76.3</v>
      </c>
      <c r="F24" s="3">
        <v>-76.2</v>
      </c>
      <c r="G24" s="3">
        <v>-76.2</v>
      </c>
      <c r="H24" s="4">
        <v>43046</v>
      </c>
      <c r="I24" s="5" t="s">
        <v>37</v>
      </c>
    </row>
    <row r="25" spans="1:9" x14ac:dyDescent="0.25">
      <c r="A25" s="3" t="s">
        <v>38</v>
      </c>
      <c r="B25" s="3">
        <v>10.1</v>
      </c>
      <c r="C25" s="3">
        <v>367.4</v>
      </c>
      <c r="D25" s="3">
        <v>1863.6</v>
      </c>
      <c r="E25" s="3">
        <v>-22.1</v>
      </c>
      <c r="F25" s="3">
        <v>-23.9</v>
      </c>
      <c r="G25" s="3">
        <v>-24.4</v>
      </c>
      <c r="H25" s="4">
        <v>43046</v>
      </c>
      <c r="I25" s="3" t="s">
        <v>39</v>
      </c>
    </row>
    <row r="26" spans="1:9" x14ac:dyDescent="0.25">
      <c r="A26" s="3" t="s">
        <v>40</v>
      </c>
      <c r="B26" s="3">
        <v>1</v>
      </c>
      <c r="C26" s="3">
        <v>47.2</v>
      </c>
      <c r="D26" s="3">
        <v>468.1</v>
      </c>
      <c r="E26" s="3">
        <v>-17.8</v>
      </c>
      <c r="F26" s="3">
        <v>-21</v>
      </c>
      <c r="G26" s="3">
        <v>-6.5</v>
      </c>
      <c r="H26" s="4">
        <v>43046</v>
      </c>
      <c r="I26" s="3" t="s">
        <v>41</v>
      </c>
    </row>
    <row r="27" spans="1:9" x14ac:dyDescent="0.25">
      <c r="A27" s="3" t="s">
        <v>42</v>
      </c>
      <c r="B27" s="3">
        <v>1</v>
      </c>
      <c r="C27" s="3">
        <v>46</v>
      </c>
      <c r="D27" s="3">
        <v>136.5</v>
      </c>
      <c r="E27" s="3">
        <v>-36.6</v>
      </c>
      <c r="F27" s="3">
        <v>-42.1</v>
      </c>
      <c r="G27" s="3">
        <v>-39.6</v>
      </c>
      <c r="H27" s="4">
        <v>43046</v>
      </c>
      <c r="I27" s="3" t="s">
        <v>43</v>
      </c>
    </row>
    <row r="28" spans="1:9" x14ac:dyDescent="0.25">
      <c r="A28" s="3" t="s">
        <v>44</v>
      </c>
      <c r="B28" s="3">
        <v>37.799999999999997</v>
      </c>
      <c r="C28" s="3">
        <v>1975.1</v>
      </c>
      <c r="D28" s="3">
        <v>2956.9</v>
      </c>
      <c r="E28" s="3">
        <v>81.8</v>
      </c>
      <c r="F28" s="3">
        <v>59.8</v>
      </c>
      <c r="G28" s="3">
        <v>64.400000000000006</v>
      </c>
      <c r="H28" s="4">
        <v>43046</v>
      </c>
      <c r="I28" s="3" t="s">
        <v>45</v>
      </c>
    </row>
    <row r="29" spans="1:9" x14ac:dyDescent="0.25">
      <c r="A29" s="3" t="s">
        <v>46</v>
      </c>
      <c r="B29" s="3">
        <v>5.8</v>
      </c>
      <c r="C29" s="3">
        <v>373.9</v>
      </c>
      <c r="D29" s="3">
        <v>374</v>
      </c>
      <c r="E29" s="3">
        <v>-11.8</v>
      </c>
      <c r="F29" s="3">
        <v>-11.9</v>
      </c>
      <c r="G29" s="3">
        <v>-11.9</v>
      </c>
      <c r="H29" s="4">
        <v>43046</v>
      </c>
      <c r="I29" s="3" t="s">
        <v>46</v>
      </c>
    </row>
    <row r="30" spans="1:9" x14ac:dyDescent="0.25">
      <c r="A30" s="3" t="s">
        <v>47</v>
      </c>
      <c r="B30" s="3">
        <v>13.3</v>
      </c>
      <c r="C30" s="3">
        <v>774.2</v>
      </c>
      <c r="D30" s="3">
        <v>744.2</v>
      </c>
      <c r="E30" s="3">
        <v>-47.4</v>
      </c>
      <c r="F30" s="3">
        <v>-48.7</v>
      </c>
      <c r="G30" s="3">
        <v>-48.7</v>
      </c>
      <c r="H30" s="4">
        <v>43046</v>
      </c>
      <c r="I30" s="3" t="s">
        <v>47</v>
      </c>
    </row>
    <row r="31" spans="1:9" x14ac:dyDescent="0.25">
      <c r="A31" s="3" t="s">
        <v>48</v>
      </c>
      <c r="B31" s="3">
        <v>4.9000000000000004</v>
      </c>
      <c r="C31" s="3">
        <v>385.3</v>
      </c>
      <c r="D31" s="3">
        <v>337</v>
      </c>
      <c r="E31" s="3">
        <v>-39.200000000000003</v>
      </c>
      <c r="F31" s="3">
        <v>-40</v>
      </c>
      <c r="G31" s="3">
        <v>-31.2</v>
      </c>
      <c r="H31" s="4">
        <v>43046</v>
      </c>
      <c r="I31" s="3" t="s">
        <v>48</v>
      </c>
    </row>
    <row r="32" spans="1:9" x14ac:dyDescent="0.25">
      <c r="A32" s="3" t="s">
        <v>49</v>
      </c>
      <c r="B32" s="3">
        <v>0</v>
      </c>
      <c r="C32" s="3">
        <v>0.2</v>
      </c>
      <c r="D32" s="3">
        <v>0.3</v>
      </c>
      <c r="E32" s="3"/>
      <c r="F32" s="3"/>
      <c r="G32" s="3"/>
      <c r="H32" s="4">
        <v>43046</v>
      </c>
      <c r="I32" s="3" t="s">
        <v>49</v>
      </c>
    </row>
    <row r="33" spans="1:9" x14ac:dyDescent="0.25">
      <c r="A33" s="3" t="s">
        <v>50</v>
      </c>
      <c r="B33" s="3">
        <v>0</v>
      </c>
      <c r="C33" s="3">
        <v>1</v>
      </c>
      <c r="D33" s="3">
        <v>5.0999999999999996</v>
      </c>
      <c r="E33" s="3"/>
      <c r="F33" s="3"/>
      <c r="G33" s="3"/>
      <c r="H33" s="4">
        <v>43046</v>
      </c>
      <c r="I33" s="3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6" sqref="D6"/>
    </sheetView>
  </sheetViews>
  <sheetFormatPr defaultColWidth="27.5703125" defaultRowHeight="15" x14ac:dyDescent="0.25"/>
  <cols>
    <col min="1" max="1" width="26.140625" style="12" bestFit="1" customWidth="1"/>
    <col min="2" max="2" width="8.85546875" style="12" bestFit="1" customWidth="1"/>
    <col min="3" max="3" width="11.28515625" style="12" bestFit="1" customWidth="1"/>
    <col min="4" max="4" width="25" style="12" bestFit="1" customWidth="1"/>
    <col min="5" max="16384" width="27.5703125" style="12"/>
  </cols>
  <sheetData>
    <row r="1" spans="1:7" x14ac:dyDescent="0.25">
      <c r="A1" s="10" t="s">
        <v>92</v>
      </c>
      <c r="B1" s="11" t="s">
        <v>51</v>
      </c>
      <c r="C1" s="11" t="s">
        <v>4</v>
      </c>
      <c r="D1" s="11" t="s">
        <v>5</v>
      </c>
      <c r="F1" s="15"/>
      <c r="G1" s="15"/>
    </row>
    <row r="2" spans="1:7" x14ac:dyDescent="0.25">
      <c r="A2" s="16" t="s">
        <v>52</v>
      </c>
      <c r="B2" s="12" t="s">
        <v>53</v>
      </c>
      <c r="C2" s="13">
        <v>43039</v>
      </c>
      <c r="D2" s="13" t="s">
        <v>54</v>
      </c>
    </row>
    <row r="3" spans="1:7" x14ac:dyDescent="0.25">
      <c r="A3" s="16" t="s">
        <v>55</v>
      </c>
      <c r="B3" s="12" t="s">
        <v>53</v>
      </c>
      <c r="C3" s="13">
        <v>43039</v>
      </c>
      <c r="D3" s="16" t="s">
        <v>95</v>
      </c>
    </row>
    <row r="4" spans="1:7" x14ac:dyDescent="0.25">
      <c r="A4" s="16" t="s">
        <v>56</v>
      </c>
      <c r="B4" s="12" t="s">
        <v>53</v>
      </c>
      <c r="C4" s="13">
        <v>43039</v>
      </c>
      <c r="D4" s="16" t="s">
        <v>96</v>
      </c>
    </row>
    <row r="5" spans="1:7" x14ac:dyDescent="0.25">
      <c r="A5" s="16" t="s">
        <v>57</v>
      </c>
      <c r="B5" s="12" t="s">
        <v>53</v>
      </c>
      <c r="C5" s="13">
        <v>43039</v>
      </c>
      <c r="D5" s="16" t="s">
        <v>97</v>
      </c>
    </row>
    <row r="6" spans="1:7" x14ac:dyDescent="0.25">
      <c r="A6" s="16" t="s">
        <v>58</v>
      </c>
      <c r="B6" s="12" t="s">
        <v>53</v>
      </c>
      <c r="C6" s="13">
        <v>43039</v>
      </c>
      <c r="D6" s="12" t="s">
        <v>59</v>
      </c>
    </row>
    <row r="7" spans="1:7" x14ac:dyDescent="0.25">
      <c r="A7" s="16" t="s">
        <v>94</v>
      </c>
      <c r="B7" s="12" t="s">
        <v>53</v>
      </c>
      <c r="C7" s="13">
        <v>43039</v>
      </c>
      <c r="D7" s="17" t="s">
        <v>98</v>
      </c>
      <c r="E7" s="16"/>
    </row>
    <row r="8" spans="1:7" x14ac:dyDescent="0.25">
      <c r="A8" s="16" t="s">
        <v>60</v>
      </c>
      <c r="B8" s="12" t="s">
        <v>53</v>
      </c>
      <c r="C8" s="13">
        <v>43039</v>
      </c>
      <c r="D8" s="16" t="s">
        <v>99</v>
      </c>
    </row>
    <row r="9" spans="1:7" x14ac:dyDescent="0.25">
      <c r="A9" s="16" t="s">
        <v>61</v>
      </c>
      <c r="B9" s="12" t="s">
        <v>53</v>
      </c>
      <c r="C9" s="13">
        <v>43039</v>
      </c>
      <c r="D9" s="16" t="s">
        <v>100</v>
      </c>
    </row>
    <row r="10" spans="1:7" x14ac:dyDescent="0.25">
      <c r="A10" s="16" t="s">
        <v>62</v>
      </c>
      <c r="B10" s="12" t="s">
        <v>53</v>
      </c>
      <c r="C10" s="13">
        <v>43039</v>
      </c>
      <c r="D10" s="16" t="s">
        <v>101</v>
      </c>
    </row>
    <row r="11" spans="1:7" x14ac:dyDescent="0.25">
      <c r="A11" s="16" t="s">
        <v>63</v>
      </c>
      <c r="B11" s="12" t="s">
        <v>53</v>
      </c>
      <c r="C11" s="13">
        <v>43039</v>
      </c>
      <c r="D11" s="16" t="s">
        <v>102</v>
      </c>
    </row>
    <row r="12" spans="1:7" x14ac:dyDescent="0.25">
      <c r="A12" s="16" t="s">
        <v>64</v>
      </c>
      <c r="B12" s="12" t="s">
        <v>53</v>
      </c>
      <c r="C12" s="13">
        <v>43039</v>
      </c>
      <c r="D12" s="16" t="s">
        <v>103</v>
      </c>
    </row>
    <row r="13" spans="1:7" x14ac:dyDescent="0.25">
      <c r="A13" s="16" t="s">
        <v>65</v>
      </c>
      <c r="B13" s="12" t="s">
        <v>53</v>
      </c>
      <c r="C13" s="13">
        <v>43039</v>
      </c>
      <c r="D13" s="16" t="s">
        <v>104</v>
      </c>
    </row>
    <row r="14" spans="1:7" x14ac:dyDescent="0.25">
      <c r="A14" s="16" t="s">
        <v>66</v>
      </c>
      <c r="B14" s="12" t="s">
        <v>53</v>
      </c>
      <c r="C14" s="13">
        <v>43039</v>
      </c>
      <c r="D14" s="16" t="s">
        <v>105</v>
      </c>
    </row>
    <row r="15" spans="1:7" x14ac:dyDescent="0.25">
      <c r="A15" s="16" t="s">
        <v>67</v>
      </c>
      <c r="B15" s="12" t="s">
        <v>68</v>
      </c>
      <c r="C15" s="13">
        <v>43039</v>
      </c>
      <c r="D15" s="16" t="s">
        <v>106</v>
      </c>
    </row>
    <row r="16" spans="1:7" x14ac:dyDescent="0.25">
      <c r="A16" s="16" t="s">
        <v>69</v>
      </c>
      <c r="B16" s="12" t="s">
        <v>68</v>
      </c>
      <c r="C16" s="13">
        <v>43039</v>
      </c>
      <c r="D16" s="16" t="s">
        <v>107</v>
      </c>
    </row>
    <row r="17" spans="1:4" x14ac:dyDescent="0.25">
      <c r="A17" s="16" t="s">
        <v>70</v>
      </c>
      <c r="B17" s="12" t="s">
        <v>68</v>
      </c>
      <c r="C17" s="13">
        <v>43039</v>
      </c>
      <c r="D17" s="16" t="s">
        <v>108</v>
      </c>
    </row>
    <row r="18" spans="1:4" x14ac:dyDescent="0.25">
      <c r="A18" s="16" t="s">
        <v>71</v>
      </c>
      <c r="B18" s="12" t="s">
        <v>68</v>
      </c>
      <c r="C18" s="13">
        <v>43039</v>
      </c>
      <c r="D18" s="16" t="s">
        <v>72</v>
      </c>
    </row>
    <row r="19" spans="1:4" x14ac:dyDescent="0.25">
      <c r="A19" s="16" t="s">
        <v>73</v>
      </c>
      <c r="B19" s="12" t="s">
        <v>68</v>
      </c>
      <c r="C19" s="13">
        <v>43039</v>
      </c>
      <c r="D19" s="16" t="s">
        <v>109</v>
      </c>
    </row>
    <row r="20" spans="1:4" x14ac:dyDescent="0.25">
      <c r="A20" s="16" t="s">
        <v>74</v>
      </c>
      <c r="B20" s="12" t="s">
        <v>68</v>
      </c>
      <c r="C20" s="13">
        <v>43039</v>
      </c>
      <c r="D20" s="16" t="s">
        <v>75</v>
      </c>
    </row>
    <row r="21" spans="1:4" x14ac:dyDescent="0.25">
      <c r="A21" s="16" t="s">
        <v>76</v>
      </c>
      <c r="B21" s="12" t="s">
        <v>68</v>
      </c>
      <c r="C21" s="13">
        <v>43039</v>
      </c>
      <c r="D21" s="16" t="s">
        <v>110</v>
      </c>
    </row>
    <row r="22" spans="1:4" x14ac:dyDescent="0.25">
      <c r="A22" s="16" t="s">
        <v>77</v>
      </c>
      <c r="B22" s="12" t="s">
        <v>68</v>
      </c>
      <c r="C22" s="13">
        <v>43039</v>
      </c>
      <c r="D22" s="16" t="s">
        <v>111</v>
      </c>
    </row>
    <row r="23" spans="1:4" x14ac:dyDescent="0.25">
      <c r="A23" s="16" t="s">
        <v>78</v>
      </c>
      <c r="B23" s="12" t="s">
        <v>68</v>
      </c>
      <c r="C23" s="13">
        <v>43039</v>
      </c>
      <c r="D23" s="16" t="s">
        <v>112</v>
      </c>
    </row>
    <row r="24" spans="1:4" x14ac:dyDescent="0.25">
      <c r="A24" s="16" t="s">
        <v>79</v>
      </c>
      <c r="B24" s="12" t="s">
        <v>68</v>
      </c>
      <c r="C24" s="13">
        <v>43039</v>
      </c>
      <c r="D24" s="16" t="s">
        <v>113</v>
      </c>
    </row>
    <row r="25" spans="1:4" x14ac:dyDescent="0.25">
      <c r="A25" s="16" t="s">
        <v>80</v>
      </c>
      <c r="B25" s="12" t="s">
        <v>68</v>
      </c>
      <c r="C25" s="13">
        <v>43039</v>
      </c>
      <c r="D25" s="16" t="s">
        <v>114</v>
      </c>
    </row>
    <row r="26" spans="1:4" x14ac:dyDescent="0.25">
      <c r="A26" s="16" t="s">
        <v>81</v>
      </c>
      <c r="B26" s="12" t="s">
        <v>68</v>
      </c>
      <c r="C26" s="13">
        <v>43039</v>
      </c>
      <c r="D26" s="16" t="s">
        <v>115</v>
      </c>
    </row>
    <row r="27" spans="1:4" x14ac:dyDescent="0.25">
      <c r="A27" s="16" t="s">
        <v>82</v>
      </c>
      <c r="B27" s="12" t="s">
        <v>68</v>
      </c>
      <c r="C27" s="13">
        <v>43039</v>
      </c>
      <c r="D27" s="16" t="s">
        <v>116</v>
      </c>
    </row>
    <row r="28" spans="1:4" x14ac:dyDescent="0.25">
      <c r="A28" s="16" t="s">
        <v>83</v>
      </c>
      <c r="B28" s="12" t="s">
        <v>68</v>
      </c>
      <c r="C28" s="13">
        <v>43039</v>
      </c>
      <c r="D28" s="16" t="s">
        <v>117</v>
      </c>
    </row>
    <row r="29" spans="1:4" x14ac:dyDescent="0.25">
      <c r="A29" s="16"/>
      <c r="C29" s="13"/>
      <c r="D29" s="16"/>
    </row>
    <row r="30" spans="1:4" s="14" customFormat="1" x14ac:dyDescent="0.25"/>
    <row r="33" s="14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A3" sqref="A3"/>
    </sheetView>
  </sheetViews>
  <sheetFormatPr defaultRowHeight="15" x14ac:dyDescent="0.25"/>
  <cols>
    <col min="1" max="1" width="62.42578125" style="19" bestFit="1" customWidth="1"/>
    <col min="2" max="3" width="25.140625" style="19" bestFit="1" customWidth="1"/>
    <col min="4" max="4" width="16.28515625" style="19" bestFit="1" customWidth="1"/>
    <col min="5" max="16384" width="9.140625" style="19"/>
  </cols>
  <sheetData>
    <row r="2" spans="1:4" x14ac:dyDescent="0.25">
      <c r="A2" s="8" t="s">
        <v>126</v>
      </c>
      <c r="B2" s="18" t="s">
        <v>120</v>
      </c>
      <c r="C2" s="18" t="s">
        <v>123</v>
      </c>
      <c r="D2" s="18" t="s">
        <v>124</v>
      </c>
    </row>
    <row r="3" spans="1:4" x14ac:dyDescent="0.25">
      <c r="A3" s="20" t="s">
        <v>84</v>
      </c>
      <c r="B3" s="19" t="s">
        <v>121</v>
      </c>
      <c r="C3" s="19">
        <v>19685</v>
      </c>
      <c r="D3" s="19" t="s">
        <v>119</v>
      </c>
    </row>
    <row r="5" spans="1:4" x14ac:dyDescent="0.25">
      <c r="A5" s="8" t="s">
        <v>125</v>
      </c>
    </row>
    <row r="6" spans="1:4" x14ac:dyDescent="0.25">
      <c r="A6" s="21" t="s">
        <v>0</v>
      </c>
      <c r="B6" s="19" t="s">
        <v>122</v>
      </c>
      <c r="C6" s="19">
        <v>37140</v>
      </c>
      <c r="D6" s="19" t="s">
        <v>119</v>
      </c>
    </row>
  </sheetData>
  <hyperlinks>
    <hyperlink ref="A6" r:id="rId1"/>
    <hyperlink ref="A3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35" bestFit="1" customWidth="1"/>
    <col min="2" max="2" width="8.85546875" bestFit="1" customWidth="1"/>
    <col min="3" max="3" width="10.5703125" bestFit="1" customWidth="1"/>
  </cols>
  <sheetData>
    <row r="1" spans="1:3" x14ac:dyDescent="0.25">
      <c r="A1" s="2" t="s">
        <v>85</v>
      </c>
      <c r="B1" s="9" t="s">
        <v>86</v>
      </c>
      <c r="C1" s="9" t="s">
        <v>87</v>
      </c>
    </row>
    <row r="2" spans="1:3" x14ac:dyDescent="0.25">
      <c r="A2" s="6" t="s">
        <v>88</v>
      </c>
      <c r="B2" s="6">
        <v>366</v>
      </c>
      <c r="C2" s="6">
        <v>563</v>
      </c>
    </row>
    <row r="3" spans="1:3" x14ac:dyDescent="0.25">
      <c r="A3" s="6" t="s">
        <v>89</v>
      </c>
      <c r="B3" s="6">
        <v>352</v>
      </c>
      <c r="C3" s="6">
        <v>597</v>
      </c>
    </row>
    <row r="4" spans="1:3" x14ac:dyDescent="0.25">
      <c r="A4" s="6" t="s">
        <v>90</v>
      </c>
      <c r="B4" s="6">
        <v>320</v>
      </c>
      <c r="C4" s="6">
        <v>466</v>
      </c>
    </row>
    <row r="5" spans="1:3" x14ac:dyDescent="0.25">
      <c r="A5" s="6" t="s">
        <v>91</v>
      </c>
      <c r="B5" s="6">
        <v>273</v>
      </c>
      <c r="C5" s="6">
        <v>420</v>
      </c>
    </row>
    <row r="7" spans="1:3" x14ac:dyDescent="0.25">
      <c r="A7" s="2" t="s">
        <v>4</v>
      </c>
    </row>
    <row r="8" spans="1:3" x14ac:dyDescent="0.25">
      <c r="A8" s="7">
        <v>43039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DALYS and YLL</vt:lpstr>
      <vt:lpstr>Human Outbreaks</vt:lpstr>
      <vt:lpstr>DALY and outbreak publications</vt:lpstr>
      <vt:lpstr>Journal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Hayman</dc:creator>
  <cp:lastModifiedBy>Hayman, David</cp:lastModifiedBy>
  <dcterms:created xsi:type="dcterms:W3CDTF">2017-12-05T12:08:07Z</dcterms:created>
  <dcterms:modified xsi:type="dcterms:W3CDTF">2018-04-10T05:27:41Z</dcterms:modified>
</cp:coreProperties>
</file>