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autoCompressPictures="0"/>
  <bookViews>
    <workbookView xWindow="820" yWindow="0" windowWidth="25600" windowHeight="16060" tabRatio="500"/>
  </bookViews>
  <sheets>
    <sheet name="A. Semantic core" sheetId="1" r:id="rId1"/>
    <sheet name="B. Human" sheetId="2" r:id="rId2"/>
    <sheet name="C. Mass" sheetId="3" r:id="rId3"/>
    <sheet name="D. Animals" sheetId="4" r:id="rId4"/>
    <sheet name="E. Time" sheetId="5" r:id="rId5"/>
    <sheet name="F. Derivational suffixes" sheetId="6" r:id="rId6"/>
    <sheet name="G. Disyllabic ending in vowel" sheetId="7" r:id="rId7"/>
    <sheet name="H. Calculations" sheetId="8" r:id="rId8"/>
    <sheet name="I. Onset" sheetId="9" r:id="rId9"/>
    <sheet name="J. Coda" sheetId="10" r:id="rId10"/>
    <sheet name="K. Monosyllabic back vowels" sheetId="11" r:id="rId11"/>
    <sheet name="L. Conflicts" sheetId="12" r:id="rId12"/>
    <sheet name="M. Modern Loans" sheetId="13" r:id="rId13"/>
  </sheets>
  <definedNames>
    <definedName name="_xlnm.Print_Area" localSheetId="0">'A. Semantic core'!$A$1:$F$9</definedName>
    <definedName name="_xlnm.Print_Area" localSheetId="1">'B. Human'!$A$1:$F$58</definedName>
    <definedName name="_xlnm.Print_Area" localSheetId="2">'C. Mass'!$A$1:$F$113</definedName>
    <definedName name="_xlnm.Print_Area" localSheetId="3">'D. Animals'!$A$1:$F$79</definedName>
    <definedName name="_xlnm.Print_Area" localSheetId="4">'E. Time'!$A$1:$F$35</definedName>
    <definedName name="_xlnm.Print_Area" localSheetId="5">'F. Derivational suffixes'!$A$1:$F$133</definedName>
    <definedName name="_xlnm.Print_Area" localSheetId="6">'G. Disyllabic ending in vowel'!$A$1:$G$220</definedName>
    <definedName name="_xlnm.Print_Area" localSheetId="7">'H. Calculations'!$A$1:$D$195</definedName>
    <definedName name="_xlnm.Print_Area" localSheetId="8">'I. Onset'!$A$1:$E$86</definedName>
    <definedName name="_xlnm.Print_Area" localSheetId="9">'J. Coda'!$A$1:$E$157</definedName>
    <definedName name="_xlnm.Print_Area" localSheetId="10">'K. Monosyllabic back vowels'!$A$1:$F$19</definedName>
    <definedName name="_xlnm.Print_Area" localSheetId="11">'L. Conflicts'!$A$1:$I$69</definedName>
    <definedName name="_xlnm.Print_Area" localSheetId="12">'M. Modern Loans'!$A$1:$F$45</definedName>
    <definedName name="_xlnm.Print_Titles" localSheetId="1">'B. Human'!$1:$1</definedName>
    <definedName name="_xlnm.Print_Titles" localSheetId="2">'C. Mass'!$1:$1</definedName>
    <definedName name="_xlnm.Print_Titles" localSheetId="3">'D. Animals'!$1:$1</definedName>
    <definedName name="_xlnm.Print_Titles" localSheetId="4">'E. Time'!$1:$1</definedName>
    <definedName name="_xlnm.Print_Titles" localSheetId="6">'G. Disyllabic ending in vowel'!$13:$13</definedName>
    <definedName name="_xlnm.Print_Titles" localSheetId="8">'I. Onset'!$1:$1</definedName>
    <definedName name="_xlnm.Print_Titles" localSheetId="9">'J. Coda'!$1:$1</definedName>
    <definedName name="_xlnm.Print_Titles" localSheetId="11">'L. Conflicts'!$1:$1</definedName>
    <definedName name="_xlnm.Print_Titles" localSheetId="12">'M. Modern Loans'!$1:$1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0" l="1"/>
  <c r="B8" i="10"/>
  <c r="B20" i="10"/>
  <c r="B27" i="10"/>
  <c r="B28" i="10"/>
  <c r="B45" i="10"/>
  <c r="B46" i="10"/>
  <c r="B47" i="10"/>
  <c r="B48" i="10"/>
  <c r="B49" i="10"/>
  <c r="B50" i="10"/>
  <c r="B51" i="10"/>
  <c r="B52" i="10"/>
  <c r="B53" i="10"/>
  <c r="B91" i="10"/>
  <c r="B92" i="10"/>
  <c r="B93" i="10"/>
  <c r="B94" i="10"/>
  <c r="B95" i="10"/>
  <c r="B96" i="10"/>
  <c r="B97" i="10"/>
  <c r="B98" i="10"/>
  <c r="B99" i="10"/>
  <c r="B100" i="10"/>
  <c r="B101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9" i="10"/>
  <c r="B120" i="10"/>
  <c r="B121" i="10"/>
  <c r="B122" i="10"/>
  <c r="B123" i="10"/>
  <c r="B124" i="10"/>
  <c r="B139" i="10"/>
  <c r="B142" i="10"/>
  <c r="B143" i="10"/>
  <c r="B144" i="10"/>
  <c r="B145" i="10"/>
  <c r="B146" i="10"/>
  <c r="B147" i="10"/>
  <c r="B148" i="10"/>
  <c r="B149" i="10"/>
  <c r="B151" i="10"/>
  <c r="B152" i="10"/>
  <c r="B153" i="10"/>
  <c r="B154" i="10"/>
  <c r="B155" i="10"/>
  <c r="B156" i="10"/>
  <c r="B157" i="10"/>
  <c r="B7" i="9"/>
  <c r="B16" i="9"/>
  <c r="B18" i="9"/>
  <c r="B24" i="9"/>
  <c r="B28" i="9"/>
  <c r="B31" i="9"/>
  <c r="B34" i="9"/>
  <c r="B39" i="9"/>
  <c r="B41" i="9"/>
  <c r="B47" i="9"/>
  <c r="B51" i="9"/>
  <c r="B55" i="9"/>
  <c r="B58" i="9"/>
  <c r="B63" i="9"/>
  <c r="B68" i="9"/>
  <c r="B72" i="9"/>
  <c r="B75" i="9"/>
  <c r="B78" i="9"/>
  <c r="B82" i="9"/>
  <c r="B84" i="9"/>
  <c r="B85" i="9"/>
  <c r="B86" i="9"/>
  <c r="B6" i="8"/>
  <c r="B20" i="8"/>
  <c r="B27" i="8"/>
  <c r="B34" i="8"/>
  <c r="B41" i="8"/>
  <c r="B49" i="8"/>
  <c r="B56" i="8"/>
  <c r="B61" i="8"/>
  <c r="B67" i="8"/>
  <c r="B73" i="8"/>
  <c r="B79" i="8"/>
  <c r="B85" i="8"/>
  <c r="B91" i="8"/>
  <c r="B103" i="8"/>
  <c r="B109" i="8"/>
  <c r="B115" i="8"/>
  <c r="B124" i="8"/>
  <c r="B130" i="8"/>
  <c r="B136" i="8"/>
  <c r="B142" i="8"/>
  <c r="B148" i="8"/>
  <c r="B154" i="8"/>
  <c r="B164" i="8"/>
  <c r="B170" i="8"/>
  <c r="B176" i="8"/>
  <c r="B182" i="8"/>
  <c r="B188" i="8"/>
  <c r="B195" i="8"/>
  <c r="D157" i="10"/>
  <c r="C157" i="10"/>
  <c r="D153" i="10"/>
  <c r="D107" i="10"/>
  <c r="D154" i="10"/>
  <c r="D110" i="10"/>
  <c r="D155" i="10"/>
  <c r="D156" i="10"/>
  <c r="C153" i="10"/>
  <c r="C107" i="10"/>
  <c r="C154" i="10"/>
  <c r="C110" i="10"/>
  <c r="C155" i="10"/>
  <c r="C156" i="10"/>
  <c r="D149" i="10"/>
  <c r="D104" i="10"/>
  <c r="D151" i="10"/>
  <c r="D152" i="10"/>
  <c r="C149" i="10"/>
  <c r="C104" i="10"/>
  <c r="C151" i="10"/>
  <c r="C152" i="10"/>
  <c r="D108" i="10"/>
  <c r="D143" i="10"/>
  <c r="D144" i="10"/>
  <c r="D105" i="10"/>
  <c r="D145" i="10"/>
  <c r="D106" i="10"/>
  <c r="D146" i="10"/>
  <c r="D147" i="10"/>
  <c r="D148" i="10"/>
  <c r="C108" i="10"/>
  <c r="C143" i="10"/>
  <c r="C144" i="10"/>
  <c r="C105" i="10"/>
  <c r="C145" i="10"/>
  <c r="C106" i="10"/>
  <c r="C146" i="10"/>
  <c r="C147" i="10"/>
  <c r="C148" i="10"/>
  <c r="D139" i="10"/>
  <c r="C139" i="10"/>
  <c r="D124" i="10"/>
  <c r="C124" i="10"/>
  <c r="D123" i="10"/>
  <c r="C123" i="10"/>
  <c r="D122" i="10"/>
  <c r="C122" i="10"/>
  <c r="D121" i="10"/>
  <c r="C121" i="10"/>
  <c r="D120" i="10"/>
  <c r="C120" i="10"/>
  <c r="D119" i="10"/>
  <c r="C119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09" i="10"/>
  <c r="C109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51" i="10"/>
  <c r="D53" i="10"/>
  <c r="C51" i="10"/>
  <c r="C53" i="10"/>
  <c r="D50" i="10"/>
  <c r="D52" i="10"/>
  <c r="C50" i="10"/>
  <c r="C52" i="10"/>
  <c r="D49" i="10"/>
  <c r="C49" i="10"/>
  <c r="D48" i="10"/>
  <c r="C48" i="10"/>
  <c r="D47" i="10"/>
  <c r="C47" i="10"/>
  <c r="D46" i="10"/>
  <c r="C46" i="10"/>
  <c r="D45" i="10"/>
  <c r="C45" i="10"/>
  <c r="D28" i="10"/>
  <c r="C28" i="10"/>
  <c r="D20" i="10"/>
  <c r="D26" i="10"/>
  <c r="D27" i="10"/>
  <c r="C20" i="10"/>
  <c r="C27" i="10"/>
  <c r="D5" i="10"/>
  <c r="D8" i="10"/>
  <c r="C5" i="10"/>
  <c r="C8" i="10"/>
  <c r="D24" i="9"/>
  <c r="D31" i="9"/>
  <c r="D34" i="9"/>
  <c r="D85" i="9"/>
  <c r="D86" i="9"/>
  <c r="C24" i="9"/>
  <c r="C31" i="9"/>
  <c r="C34" i="9"/>
  <c r="C85" i="9"/>
  <c r="C86" i="9"/>
  <c r="D84" i="9"/>
  <c r="C84" i="9"/>
  <c r="D82" i="9"/>
  <c r="C82" i="9"/>
  <c r="D78" i="9"/>
  <c r="C78" i="9"/>
  <c r="D75" i="9"/>
  <c r="C75" i="9"/>
  <c r="D72" i="9"/>
  <c r="C72" i="9"/>
  <c r="D68" i="9"/>
  <c r="C68" i="9"/>
  <c r="D63" i="9"/>
  <c r="C63" i="9"/>
  <c r="D58" i="9"/>
  <c r="C58" i="9"/>
  <c r="D55" i="9"/>
  <c r="C55" i="9"/>
  <c r="D51" i="9"/>
  <c r="C51" i="9"/>
  <c r="D47" i="9"/>
  <c r="C47" i="9"/>
  <c r="D39" i="9"/>
  <c r="D41" i="9"/>
  <c r="C39" i="9"/>
  <c r="C41" i="9"/>
  <c r="D28" i="9"/>
  <c r="C28" i="9"/>
  <c r="D7" i="9"/>
  <c r="D16" i="9"/>
  <c r="D18" i="9"/>
  <c r="C7" i="9"/>
  <c r="C16" i="9"/>
  <c r="C18" i="9"/>
  <c r="D194" i="8"/>
  <c r="C194" i="8"/>
  <c r="D193" i="8"/>
  <c r="C193" i="8"/>
  <c r="D192" i="8"/>
  <c r="C192" i="8"/>
  <c r="D187" i="8"/>
  <c r="C187" i="8"/>
  <c r="D186" i="8"/>
  <c r="C186" i="8"/>
  <c r="D185" i="8"/>
  <c r="C185" i="8"/>
  <c r="D181" i="8"/>
  <c r="C181" i="8"/>
  <c r="D180" i="8"/>
  <c r="C180" i="8"/>
  <c r="D179" i="8"/>
  <c r="C179" i="8"/>
  <c r="D175" i="8"/>
  <c r="C175" i="8"/>
  <c r="D174" i="8"/>
  <c r="C174" i="8"/>
  <c r="D173" i="8"/>
  <c r="C173" i="8"/>
  <c r="D168" i="8"/>
  <c r="C168" i="8"/>
  <c r="D167" i="8"/>
  <c r="C167" i="8"/>
  <c r="D161" i="8"/>
  <c r="D153" i="8"/>
  <c r="D146" i="8"/>
  <c r="D141" i="8"/>
  <c r="C141" i="8"/>
  <c r="D140" i="8"/>
  <c r="C140" i="8"/>
  <c r="D139" i="8"/>
  <c r="C139" i="8"/>
  <c r="D134" i="8"/>
  <c r="D128" i="8"/>
  <c r="D122" i="8"/>
  <c r="C122" i="8"/>
  <c r="D121" i="8"/>
  <c r="C121" i="8"/>
  <c r="D113" i="8"/>
  <c r="C113" i="8"/>
  <c r="D112" i="8"/>
  <c r="C112" i="8"/>
  <c r="D106" i="8"/>
  <c r="D102" i="8"/>
  <c r="D100" i="8"/>
  <c r="A96" i="8"/>
  <c r="D84" i="8"/>
  <c r="D78" i="8"/>
  <c r="A94" i="8"/>
  <c r="D89" i="8"/>
  <c r="D88" i="8"/>
  <c r="C84" i="8"/>
  <c r="D83" i="8"/>
  <c r="C83" i="8"/>
  <c r="D82" i="8"/>
  <c r="C82" i="8"/>
  <c r="C78" i="8"/>
  <c r="D77" i="8"/>
  <c r="C77" i="8"/>
  <c r="D76" i="8"/>
  <c r="C76" i="8"/>
  <c r="D72" i="8"/>
  <c r="C72" i="8"/>
  <c r="D71" i="8"/>
  <c r="C71" i="8"/>
  <c r="D70" i="8"/>
  <c r="C70" i="8"/>
  <c r="C66" i="8"/>
  <c r="C65" i="8"/>
  <c r="C64" i="8"/>
  <c r="C59" i="8"/>
  <c r="C58" i="8"/>
  <c r="C55" i="8"/>
  <c r="C54" i="8"/>
  <c r="C53" i="8"/>
  <c r="D48" i="8"/>
  <c r="C48" i="8"/>
  <c r="D47" i="8"/>
  <c r="C47" i="8"/>
  <c r="D46" i="8"/>
  <c r="C46" i="8"/>
  <c r="D40" i="8"/>
  <c r="C40" i="8"/>
  <c r="D39" i="8"/>
  <c r="C39" i="8"/>
  <c r="D38" i="8"/>
  <c r="C38" i="8"/>
  <c r="D33" i="8"/>
  <c r="C33" i="8"/>
  <c r="D32" i="8"/>
  <c r="C32" i="8"/>
  <c r="D31" i="8"/>
  <c r="C31" i="8"/>
  <c r="D26" i="8"/>
  <c r="C26" i="8"/>
  <c r="D25" i="8"/>
  <c r="C25" i="8"/>
  <c r="D24" i="8"/>
  <c r="C24" i="8"/>
  <c r="D19" i="8"/>
  <c r="C19" i="8"/>
  <c r="D18" i="8"/>
  <c r="C18" i="8"/>
  <c r="D17" i="8"/>
  <c r="C17" i="8"/>
  <c r="C5" i="8"/>
  <c r="C4" i="8"/>
  <c r="C3" i="8"/>
</calcChain>
</file>

<file path=xl/sharedStrings.xml><?xml version="1.0" encoding="utf-8"?>
<sst xmlns="http://schemas.openxmlformats.org/spreadsheetml/2006/main" count="4872" uniqueCount="2276">
  <si>
    <t>English</t>
  </si>
  <si>
    <t>Semantic field</t>
  </si>
  <si>
    <t>Jamtlandic word</t>
  </si>
  <si>
    <t>Gender in Jamtlandic</t>
  </si>
  <si>
    <t>Indefinite plural</t>
  </si>
  <si>
    <t>Definite plural</t>
  </si>
  <si>
    <t>Plural pattern</t>
  </si>
  <si>
    <t>the air</t>
  </si>
  <si>
    <t>physical world</t>
  </si>
  <si>
    <t>luft</t>
  </si>
  <si>
    <t>f</t>
  </si>
  <si>
    <t>--</t>
  </si>
  <si>
    <t>the queen</t>
  </si>
  <si>
    <t>the person</t>
  </si>
  <si>
    <t>social/political relations</t>
  </si>
  <si>
    <t>drottning</t>
  </si>
  <si>
    <t>menisch</t>
  </si>
  <si>
    <t>drottninga</t>
  </si>
  <si>
    <t>drottningan</t>
  </si>
  <si>
    <t>the ash</t>
  </si>
  <si>
    <t>aske</t>
  </si>
  <si>
    <t>the nurse</t>
  </si>
  <si>
    <t>modern world</t>
  </si>
  <si>
    <t>the witch 1</t>
  </si>
  <si>
    <t>religion and belief</t>
  </si>
  <si>
    <t>hekse</t>
  </si>
  <si>
    <t>sjukskötersk</t>
  </si>
  <si>
    <t>heksa</t>
  </si>
  <si>
    <t>heksan</t>
  </si>
  <si>
    <t>sköterska</t>
  </si>
  <si>
    <t>sköterskan</t>
  </si>
  <si>
    <t>the king</t>
  </si>
  <si>
    <t>kong</t>
  </si>
  <si>
    <t>m</t>
  </si>
  <si>
    <t>konga</t>
  </si>
  <si>
    <t>the relatives 1</t>
  </si>
  <si>
    <t>kongan</t>
  </si>
  <si>
    <t>släkt</t>
  </si>
  <si>
    <t>släkta</t>
  </si>
  <si>
    <t>the cow</t>
  </si>
  <si>
    <t>animals</t>
  </si>
  <si>
    <t>ku</t>
  </si>
  <si>
    <t>kua</t>
  </si>
  <si>
    <t>kuan</t>
  </si>
  <si>
    <t>the noble</t>
  </si>
  <si>
    <t>adelsman</t>
  </si>
  <si>
    <t>adelsmänner</t>
  </si>
  <si>
    <t>adelsmänran</t>
  </si>
  <si>
    <t>the fog 2</t>
  </si>
  <si>
    <t>dimme</t>
  </si>
  <si>
    <t>the descendants</t>
  </si>
  <si>
    <t>ättling</t>
  </si>
  <si>
    <t>ättlinga</t>
  </si>
  <si>
    <t>ättlingan</t>
  </si>
  <si>
    <t>the grain 1</t>
  </si>
  <si>
    <t>agriculture/vegetation</t>
  </si>
  <si>
    <t>the farmer</t>
  </si>
  <si>
    <t>se</t>
  </si>
  <si>
    <t>bonn</t>
  </si>
  <si>
    <t>the milk</t>
  </si>
  <si>
    <t>bönner</t>
  </si>
  <si>
    <t>food and drink</t>
  </si>
  <si>
    <t>bönnran</t>
  </si>
  <si>
    <t>mjæłk</t>
  </si>
  <si>
    <t>the poet</t>
  </si>
  <si>
    <t>speech and language</t>
  </si>
  <si>
    <t>diktar</t>
  </si>
  <si>
    <t>the sorceror</t>
  </si>
  <si>
    <t>the oil</t>
  </si>
  <si>
    <t>trollkær</t>
  </si>
  <si>
    <t>olja</t>
  </si>
  <si>
    <t>trollkæra</t>
  </si>
  <si>
    <t>trollkæran</t>
  </si>
  <si>
    <t>oljan</t>
  </si>
  <si>
    <t>diktara</t>
  </si>
  <si>
    <t>diktaran</t>
  </si>
  <si>
    <t>the ointment 2</t>
  </si>
  <si>
    <t>clothing and grooming</t>
  </si>
  <si>
    <t>the judge</t>
  </si>
  <si>
    <t>salve</t>
  </si>
  <si>
    <t>law</t>
  </si>
  <si>
    <t>domare</t>
  </si>
  <si>
    <t>salva</t>
  </si>
  <si>
    <t>salvan</t>
  </si>
  <si>
    <t>domara</t>
  </si>
  <si>
    <t>domaran</t>
  </si>
  <si>
    <t>the witch 2</t>
  </si>
  <si>
    <t>trollkering</t>
  </si>
  <si>
    <t>trollkeringa</t>
  </si>
  <si>
    <t>trollkeringan</t>
  </si>
  <si>
    <t>the pupil</t>
  </si>
  <si>
    <t>cognition</t>
  </si>
  <si>
    <t>elev</t>
  </si>
  <si>
    <t>eleva</t>
  </si>
  <si>
    <t>the boar</t>
  </si>
  <si>
    <t>elevan</t>
  </si>
  <si>
    <t>gåhlt</t>
  </si>
  <si>
    <t>gåhlta</t>
  </si>
  <si>
    <t>gåhltan</t>
  </si>
  <si>
    <t>the captive or prisoner</t>
  </si>
  <si>
    <t>warfare and hunting</t>
  </si>
  <si>
    <t>the skin or hide 1</t>
  </si>
  <si>
    <t>fånge</t>
  </si>
  <si>
    <t>the body</t>
  </si>
  <si>
    <t>the pig 2</t>
  </si>
  <si>
    <t>fånga</t>
  </si>
  <si>
    <t>hu</t>
  </si>
  <si>
    <t>fångan</t>
  </si>
  <si>
    <t>hua</t>
  </si>
  <si>
    <t>huan</t>
  </si>
  <si>
    <t>sugge</t>
  </si>
  <si>
    <t>sugga</t>
  </si>
  <si>
    <t>suggan</t>
  </si>
  <si>
    <t>the ancestors</t>
  </si>
  <si>
    <t>förfader</t>
  </si>
  <si>
    <t>the soil</t>
  </si>
  <si>
    <t>förfeder</t>
  </si>
  <si>
    <t>förfedran</t>
  </si>
  <si>
    <t>the stranger 3</t>
  </si>
  <si>
    <t>främling</t>
  </si>
  <si>
    <t>främlinga</t>
  </si>
  <si>
    <t>främlingan</t>
  </si>
  <si>
    <t>the neighbour</t>
  </si>
  <si>
    <t>granne</t>
  </si>
  <si>
    <t>granna</t>
  </si>
  <si>
    <t>grannan</t>
  </si>
  <si>
    <t>the friend 2</t>
  </si>
  <si>
    <t>kamrat</t>
  </si>
  <si>
    <t>kamrata</t>
  </si>
  <si>
    <t>kamratan</t>
  </si>
  <si>
    <t>jorł</t>
  </si>
  <si>
    <t>the plaintiff</t>
  </si>
  <si>
    <t>kärande</t>
  </si>
  <si>
    <t>the potter</t>
  </si>
  <si>
    <t>basic actions/technology</t>
  </si>
  <si>
    <t>krukmakar</t>
  </si>
  <si>
    <t>krukmakara</t>
  </si>
  <si>
    <t>krukmakaran</t>
  </si>
  <si>
    <t>the soup 1</t>
  </si>
  <si>
    <t>kokning</t>
  </si>
  <si>
    <t>the cousin</t>
  </si>
  <si>
    <t>kokninga</t>
  </si>
  <si>
    <t>kokningan</t>
  </si>
  <si>
    <t>kusin</t>
  </si>
  <si>
    <t>kusina</t>
  </si>
  <si>
    <t>kusinan</t>
  </si>
  <si>
    <t>the soup 3</t>
  </si>
  <si>
    <t>soppe</t>
  </si>
  <si>
    <t>the citizen 2</t>
  </si>
  <si>
    <t>soppa</t>
  </si>
  <si>
    <t>soppan</t>
  </si>
  <si>
    <t>lansman</t>
  </si>
  <si>
    <t>lansmän</t>
  </si>
  <si>
    <t>lansmänran</t>
  </si>
  <si>
    <t>the starch</t>
  </si>
  <si>
    <t>starsels</t>
  </si>
  <si>
    <t>the teacher</t>
  </si>
  <si>
    <t>lerar</t>
  </si>
  <si>
    <t>lerara</t>
  </si>
  <si>
    <t>leraran</t>
  </si>
  <si>
    <t>the master</t>
  </si>
  <si>
    <t>mästar</t>
  </si>
  <si>
    <t>mästara</t>
  </si>
  <si>
    <t>mästaran</t>
  </si>
  <si>
    <t>the steam 2</t>
  </si>
  <si>
    <t>ånge</t>
  </si>
  <si>
    <t>the citizen 1</t>
  </si>
  <si>
    <t>meborjar</t>
  </si>
  <si>
    <t>meborjara</t>
  </si>
  <si>
    <t>meborjaran</t>
  </si>
  <si>
    <t>the steam 3</t>
  </si>
  <si>
    <t>imme</t>
  </si>
  <si>
    <t>the minister</t>
  </si>
  <si>
    <t>menister</t>
  </si>
  <si>
    <t>menistra</t>
  </si>
  <si>
    <t>menistran</t>
  </si>
  <si>
    <t>the wool 2</t>
  </si>
  <si>
    <t>ull</t>
  </si>
  <si>
    <t>the mason</t>
  </si>
  <si>
    <t>the house</t>
  </si>
  <si>
    <t>murar</t>
  </si>
  <si>
    <t>murara</t>
  </si>
  <si>
    <t>the bark</t>
  </si>
  <si>
    <t>muraran</t>
  </si>
  <si>
    <t>barsk</t>
  </si>
  <si>
    <t>the stranger 2</t>
  </si>
  <si>
    <t>the clay/mud</t>
  </si>
  <si>
    <t>okånukær</t>
  </si>
  <si>
    <t>leir</t>
  </si>
  <si>
    <t>okånukæra</t>
  </si>
  <si>
    <t>okånukæran</t>
  </si>
  <si>
    <t>the servant 1</t>
  </si>
  <si>
    <t>the copper</t>
  </si>
  <si>
    <t>opp-passar</t>
  </si>
  <si>
    <t>koppar</t>
  </si>
  <si>
    <t>opp-passara</t>
  </si>
  <si>
    <t>opp-passaran</t>
  </si>
  <si>
    <t>the enemy</t>
  </si>
  <si>
    <t>the dew</t>
  </si>
  <si>
    <t>ovenn</t>
  </si>
  <si>
    <t>dagg</t>
  </si>
  <si>
    <t>ovenner</t>
  </si>
  <si>
    <t>ovennran</t>
  </si>
  <si>
    <t>the priest</t>
  </si>
  <si>
    <t>präst</t>
  </si>
  <si>
    <t>the dough</t>
  </si>
  <si>
    <t>prästa</t>
  </si>
  <si>
    <t>deig</t>
  </si>
  <si>
    <t>prästan</t>
  </si>
  <si>
    <t>deiga</t>
  </si>
  <si>
    <t>deigan</t>
  </si>
  <si>
    <t>the slave 2</t>
  </si>
  <si>
    <t>the fire 1</t>
  </si>
  <si>
    <t>shlav</t>
  </si>
  <si>
    <t>ell</t>
  </si>
  <si>
    <t>shlava</t>
  </si>
  <si>
    <t>shlavan</t>
  </si>
  <si>
    <t>the shoemaker</t>
  </si>
  <si>
    <t>skomakar</t>
  </si>
  <si>
    <t>the foam</t>
  </si>
  <si>
    <t>skomakara</t>
  </si>
  <si>
    <t>skomakaran</t>
  </si>
  <si>
    <t>skum</t>
  </si>
  <si>
    <t>the tailor</t>
  </si>
  <si>
    <t>skræddar</t>
  </si>
  <si>
    <t>skræddara</t>
  </si>
  <si>
    <t>the fog 1</t>
  </si>
  <si>
    <t>skræddaran</t>
  </si>
  <si>
    <t>skrugg</t>
  </si>
  <si>
    <t>the sculptor</t>
  </si>
  <si>
    <t>skulhptör</t>
  </si>
  <si>
    <t>skulhptöra</t>
  </si>
  <si>
    <t>the food</t>
  </si>
  <si>
    <t>skulhptöran</t>
  </si>
  <si>
    <t>mat</t>
  </si>
  <si>
    <t>the blacksmith</t>
  </si>
  <si>
    <t>sme</t>
  </si>
  <si>
    <t>the grain 3</t>
  </si>
  <si>
    <t>smea</t>
  </si>
  <si>
    <t>dråsa</t>
  </si>
  <si>
    <t>smean</t>
  </si>
  <si>
    <t>the carpenter</t>
  </si>
  <si>
    <t>snekkar</t>
  </si>
  <si>
    <t>the grass 1</t>
  </si>
  <si>
    <t>snekkara</t>
  </si>
  <si>
    <t>snekkaran</t>
  </si>
  <si>
    <t>tov</t>
  </si>
  <si>
    <t>the defendant</t>
  </si>
  <si>
    <t>svarande</t>
  </si>
  <si>
    <t>the hair 1</t>
  </si>
  <si>
    <t>luv</t>
  </si>
  <si>
    <t>the beggar</t>
  </si>
  <si>
    <t>possession</t>
  </si>
  <si>
    <t>tiggar</t>
  </si>
  <si>
    <t>tiggara</t>
  </si>
  <si>
    <t>tiggaran</t>
  </si>
  <si>
    <t>the hair 3</t>
  </si>
  <si>
    <t>fłuschen</t>
  </si>
  <si>
    <t>the thief</t>
  </si>
  <si>
    <t>tjyv</t>
  </si>
  <si>
    <t>tjyva</t>
  </si>
  <si>
    <t>tjyvan</t>
  </si>
  <si>
    <t>the honey</t>
  </si>
  <si>
    <t>honung</t>
  </si>
  <si>
    <t>the slave 1</t>
  </si>
  <si>
    <t>truł</t>
  </si>
  <si>
    <t>the ice 1</t>
  </si>
  <si>
    <t>is</t>
  </si>
  <si>
    <t>isa</t>
  </si>
  <si>
    <t>isan</t>
  </si>
  <si>
    <t>the stranger 1</t>
  </si>
  <si>
    <t>utböłing</t>
  </si>
  <si>
    <t>utböłinga</t>
  </si>
  <si>
    <t>utböłingan</t>
  </si>
  <si>
    <t>the ice 2</t>
  </si>
  <si>
    <t>speik</t>
  </si>
  <si>
    <t>the guard</t>
  </si>
  <si>
    <t>vakt</t>
  </si>
  <si>
    <t>vakta</t>
  </si>
  <si>
    <t>vaktan</t>
  </si>
  <si>
    <t>the maize/corn</t>
  </si>
  <si>
    <t>majs</t>
  </si>
  <si>
    <t>the nasal mucus</t>
  </si>
  <si>
    <t>snår</t>
  </si>
  <si>
    <t>the oats 1</t>
  </si>
  <si>
    <t>havre</t>
  </si>
  <si>
    <t>the host</t>
  </si>
  <si>
    <t>värd</t>
  </si>
  <si>
    <t>värda</t>
  </si>
  <si>
    <t>värdan</t>
  </si>
  <si>
    <t>the ointment 1</t>
  </si>
  <si>
    <t>smorning</t>
  </si>
  <si>
    <t>the friend 1</t>
  </si>
  <si>
    <t>venn</t>
  </si>
  <si>
    <t>venner</t>
  </si>
  <si>
    <t>vennran</t>
  </si>
  <si>
    <t>the pepper</t>
  </si>
  <si>
    <t>the soldier</t>
  </si>
  <si>
    <t>peppar</t>
  </si>
  <si>
    <t>soldat</t>
  </si>
  <si>
    <t>soldata</t>
  </si>
  <si>
    <t>soldatan</t>
  </si>
  <si>
    <t>the petroleum</t>
  </si>
  <si>
    <t>the grandparents</t>
  </si>
  <si>
    <t>bensin</t>
  </si>
  <si>
    <t>mor/farföräldrer</t>
  </si>
  <si>
    <t>mor/farföräldra</t>
  </si>
  <si>
    <t>mor/farföräldran</t>
  </si>
  <si>
    <t>the plastic</t>
  </si>
  <si>
    <t>płastik</t>
  </si>
  <si>
    <t>the youth</t>
  </si>
  <si>
    <t>ongdom</t>
  </si>
  <si>
    <t>the rye</t>
  </si>
  <si>
    <t>ongdoma</t>
  </si>
  <si>
    <t>ongdoman</t>
  </si>
  <si>
    <t>råg</t>
  </si>
  <si>
    <t>the relatives 2</t>
  </si>
  <si>
    <t>släkting</t>
  </si>
  <si>
    <t>släktinga</t>
  </si>
  <si>
    <t>the sand</t>
  </si>
  <si>
    <t>släktingan</t>
  </si>
  <si>
    <t>sann</t>
  </si>
  <si>
    <t>the parents</t>
  </si>
  <si>
    <t>förälder</t>
  </si>
  <si>
    <t>föräldra</t>
  </si>
  <si>
    <t>föräldran</t>
  </si>
  <si>
    <t>the sap</t>
  </si>
  <si>
    <t>sav</t>
  </si>
  <si>
    <t>the herdsman</t>
  </si>
  <si>
    <t>animal related</t>
  </si>
  <si>
    <t>jetar</t>
  </si>
  <si>
    <t>jetara</t>
  </si>
  <si>
    <t>jetaran</t>
  </si>
  <si>
    <t>the smoke</t>
  </si>
  <si>
    <t xml:space="preserve">röyk </t>
  </si>
  <si>
    <t>the snow</t>
  </si>
  <si>
    <t>snö</t>
  </si>
  <si>
    <t>the cattle farmer</t>
  </si>
  <si>
    <t>the soap</t>
  </si>
  <si>
    <t>boskapsuppföar</t>
  </si>
  <si>
    <t>tvåł</t>
  </si>
  <si>
    <t>tvåuła</t>
  </si>
  <si>
    <t>boskapsuppföara</t>
  </si>
  <si>
    <t>tvåułan</t>
  </si>
  <si>
    <t>boskapsuppföaran</t>
  </si>
  <si>
    <t>the fisherman</t>
  </si>
  <si>
    <t>fischar</t>
  </si>
  <si>
    <t>the soup 2</t>
  </si>
  <si>
    <t>veling</t>
  </si>
  <si>
    <t>fischara</t>
  </si>
  <si>
    <t>velinga</t>
  </si>
  <si>
    <t>fischaran</t>
  </si>
  <si>
    <t>velingan</t>
  </si>
  <si>
    <t>the child</t>
  </si>
  <si>
    <t>the steam 1</t>
  </si>
  <si>
    <t>barn</t>
  </si>
  <si>
    <t>n</t>
  </si>
  <si>
    <t>dåva</t>
  </si>
  <si>
    <t>barna</t>
  </si>
  <si>
    <t>the people</t>
  </si>
  <si>
    <t>fołk</t>
  </si>
  <si>
    <t>the thatch</t>
  </si>
  <si>
    <t xml:space="preserve">fołk </t>
  </si>
  <si>
    <t>hałm</t>
  </si>
  <si>
    <t>fołka</t>
  </si>
  <si>
    <t>the guest</t>
  </si>
  <si>
    <t>fremmen</t>
  </si>
  <si>
    <t>the tobacco 1</t>
  </si>
  <si>
    <t>fremmene</t>
  </si>
  <si>
    <t>kardus</t>
  </si>
  <si>
    <t>the servant 2</t>
  </si>
  <si>
    <t>jon, tjänstejon</t>
  </si>
  <si>
    <t>jon</t>
  </si>
  <si>
    <t>the tobacco 2</t>
  </si>
  <si>
    <t>jona</t>
  </si>
  <si>
    <t>tobak</t>
  </si>
  <si>
    <t>the sibling</t>
  </si>
  <si>
    <t>the wind</t>
  </si>
  <si>
    <t>vinn</t>
  </si>
  <si>
    <t>syschen</t>
  </si>
  <si>
    <t>vinna</t>
  </si>
  <si>
    <t>vinnan</t>
  </si>
  <si>
    <t>syschena</t>
  </si>
  <si>
    <t>the witness</t>
  </si>
  <si>
    <t>the wood, firewood</t>
  </si>
  <si>
    <t>ve</t>
  </si>
  <si>
    <t>vittne</t>
  </si>
  <si>
    <t>vittna</t>
  </si>
  <si>
    <t>the wool 3</t>
  </si>
  <si>
    <t>veft</t>
  </si>
  <si>
    <t>the baby</t>
  </si>
  <si>
    <t>småubarn</t>
  </si>
  <si>
    <t>småubarna</t>
  </si>
  <si>
    <t>the grandchild</t>
  </si>
  <si>
    <t>the barley</t>
  </si>
  <si>
    <t>barnbarn</t>
  </si>
  <si>
    <t>korn</t>
  </si>
  <si>
    <t>barnbarna</t>
  </si>
  <si>
    <t>the beer 1</t>
  </si>
  <si>
    <t>öł</t>
  </si>
  <si>
    <t>the beer 2</t>
  </si>
  <si>
    <t>pilsn</t>
  </si>
  <si>
    <t>the beeswax</t>
  </si>
  <si>
    <t>bivaks</t>
  </si>
  <si>
    <t>the blood</t>
  </si>
  <si>
    <t>bło</t>
  </si>
  <si>
    <t>the bread</t>
  </si>
  <si>
    <t>brö</t>
  </si>
  <si>
    <t>the butter</t>
  </si>
  <si>
    <t>smör</t>
  </si>
  <si>
    <t>the cattle</t>
  </si>
  <si>
    <t>krak</t>
  </si>
  <si>
    <t>kraka</t>
  </si>
  <si>
    <t>the charcoal</t>
  </si>
  <si>
    <t>kåł</t>
  </si>
  <si>
    <t>kåła</t>
  </si>
  <si>
    <t>the cloth</t>
  </si>
  <si>
    <t>tyg</t>
  </si>
  <si>
    <t>tyga</t>
  </si>
  <si>
    <t>the coffee</t>
  </si>
  <si>
    <t>kaffe</t>
  </si>
  <si>
    <t>the cotton</t>
  </si>
  <si>
    <t>bomull</t>
  </si>
  <si>
    <t>the dandruff 1</t>
  </si>
  <si>
    <t>fłas</t>
  </si>
  <si>
    <t>the dandruff 2</t>
  </si>
  <si>
    <t>mjell</t>
  </si>
  <si>
    <t>the darkness</t>
  </si>
  <si>
    <t>morsker</t>
  </si>
  <si>
    <t>the debris</t>
  </si>
  <si>
    <t>rat</t>
  </si>
  <si>
    <t>the mead</t>
  </si>
  <si>
    <t>drekke</t>
  </si>
  <si>
    <t>the dust</t>
  </si>
  <si>
    <t>damm</t>
  </si>
  <si>
    <t>the earwax</t>
  </si>
  <si>
    <t>örvaks</t>
  </si>
  <si>
    <t>the felt</t>
  </si>
  <si>
    <t>våmmał</t>
  </si>
  <si>
    <t>the flour</t>
  </si>
  <si>
    <t>mjöł</t>
  </si>
  <si>
    <t>the glass</t>
  </si>
  <si>
    <t>głas</t>
  </si>
  <si>
    <t>głasa</t>
  </si>
  <si>
    <t>the glue</t>
  </si>
  <si>
    <t>lim</t>
  </si>
  <si>
    <t>the gold</t>
  </si>
  <si>
    <t>gull</t>
  </si>
  <si>
    <t>the grain 2</t>
  </si>
  <si>
    <t>the grain 4</t>
  </si>
  <si>
    <t>gropp</t>
  </si>
  <si>
    <t>the grain 5</t>
  </si>
  <si>
    <t>gusslån</t>
  </si>
  <si>
    <t>the grass 2</t>
  </si>
  <si>
    <t>gres</t>
  </si>
  <si>
    <t>the grease or fat</t>
  </si>
  <si>
    <t>fett</t>
  </si>
  <si>
    <t>the gums 1</t>
  </si>
  <si>
    <t>tannhull</t>
  </si>
  <si>
    <t>the gums 2</t>
  </si>
  <si>
    <t>tannkjott</t>
  </si>
  <si>
    <t>the hair 2</t>
  </si>
  <si>
    <t>håur</t>
  </si>
  <si>
    <t>the hay</t>
  </si>
  <si>
    <t>höy</t>
  </si>
  <si>
    <t>the iron</t>
  </si>
  <si>
    <t>jarn</t>
  </si>
  <si>
    <t>jærn</t>
  </si>
  <si>
    <t>jærna</t>
  </si>
  <si>
    <t>the lead</t>
  </si>
  <si>
    <t>bły</t>
  </si>
  <si>
    <t>the leather</t>
  </si>
  <si>
    <t>ler</t>
  </si>
  <si>
    <t>the light</t>
  </si>
  <si>
    <t>ljös</t>
  </si>
  <si>
    <t>ljösa</t>
  </si>
  <si>
    <t>the linen</t>
  </si>
  <si>
    <t>linne</t>
  </si>
  <si>
    <t>linna</t>
  </si>
  <si>
    <t>the meat/flesh</t>
  </si>
  <si>
    <t>kjott</t>
  </si>
  <si>
    <t>the oats 2</t>
  </si>
  <si>
    <t>havergryn</t>
  </si>
  <si>
    <t>havergryna</t>
  </si>
  <si>
    <t>the paper</t>
  </si>
  <si>
    <t>papper</t>
  </si>
  <si>
    <t>pappera</t>
  </si>
  <si>
    <t>the poison</t>
  </si>
  <si>
    <t>gift</t>
  </si>
  <si>
    <t>the pus</t>
  </si>
  <si>
    <t>går</t>
  </si>
  <si>
    <t>the rain</t>
  </si>
  <si>
    <t>regn</t>
  </si>
  <si>
    <t>the rice</t>
  </si>
  <si>
    <t>ris</t>
  </si>
  <si>
    <t>the salt</t>
  </si>
  <si>
    <t>salht</t>
  </si>
  <si>
    <t>the shavings</t>
  </si>
  <si>
    <t>spån</t>
  </si>
  <si>
    <t>the silk 1</t>
  </si>
  <si>
    <t>seltje</t>
  </si>
  <si>
    <t>the silk 2</t>
  </si>
  <si>
    <t>siden</t>
  </si>
  <si>
    <t>the silver 1</t>
  </si>
  <si>
    <t>silver</t>
  </si>
  <si>
    <t>the silver 2</t>
  </si>
  <si>
    <t>sölv</t>
  </si>
  <si>
    <t>the skin or hide 2</t>
  </si>
  <si>
    <t>skinn</t>
  </si>
  <si>
    <t>skinna</t>
  </si>
  <si>
    <t>the sugar</t>
  </si>
  <si>
    <t>sokker</t>
  </si>
  <si>
    <t>the tea</t>
  </si>
  <si>
    <t>te</t>
  </si>
  <si>
    <t>the tin</t>
  </si>
  <si>
    <t>tenn</t>
  </si>
  <si>
    <t>the water</t>
  </si>
  <si>
    <t>vatten</t>
  </si>
  <si>
    <t>vattna</t>
  </si>
  <si>
    <t>the wine</t>
  </si>
  <si>
    <t>vin</t>
  </si>
  <si>
    <t>the wool 1</t>
  </si>
  <si>
    <t xml:space="preserve">to </t>
  </si>
  <si>
    <t>the wheat</t>
  </si>
  <si>
    <t>veite</t>
  </si>
  <si>
    <t>the bat 1</t>
  </si>
  <si>
    <t>kvällfłäkse</t>
  </si>
  <si>
    <t>kvällfłäksa</t>
  </si>
  <si>
    <t>kvällfłäksan</t>
  </si>
  <si>
    <t>the bat 2</t>
  </si>
  <si>
    <t>fladdermus</t>
  </si>
  <si>
    <t>fładdermusa</t>
  </si>
  <si>
    <t>fładdermusan</t>
  </si>
  <si>
    <t>the bee 2</t>
  </si>
  <si>
    <t>håmłe</t>
  </si>
  <si>
    <t>håmla</t>
  </si>
  <si>
    <t>håmlan</t>
  </si>
  <si>
    <t>the cat</t>
  </si>
  <si>
    <t>katte</t>
  </si>
  <si>
    <t>katta</t>
  </si>
  <si>
    <t>kattan</t>
  </si>
  <si>
    <t>the cockroach 1</t>
  </si>
  <si>
    <t>kakkerlakke</t>
  </si>
  <si>
    <t>kakkerlakka</t>
  </si>
  <si>
    <t>kakkerlakkan</t>
  </si>
  <si>
    <t>the crow</t>
  </si>
  <si>
    <t>kråuke</t>
  </si>
  <si>
    <t>kråuka</t>
  </si>
  <si>
    <t>kråukan</t>
  </si>
  <si>
    <t>the donkey</t>
  </si>
  <si>
    <t>åusne</t>
  </si>
  <si>
    <t>åusna</t>
  </si>
  <si>
    <t>åusnan</t>
  </si>
  <si>
    <t>the dove</t>
  </si>
  <si>
    <t>duve</t>
  </si>
  <si>
    <t>duva</t>
  </si>
  <si>
    <t>duvan</t>
  </si>
  <si>
    <t>the dragonfly</t>
  </si>
  <si>
    <t>örsnorre</t>
  </si>
  <si>
    <t>örsnorra</t>
  </si>
  <si>
    <t>örsnorran</t>
  </si>
  <si>
    <t>the duck 1</t>
  </si>
  <si>
    <t>ann</t>
  </si>
  <si>
    <t>änner</t>
  </si>
  <si>
    <t>ännran</t>
  </si>
  <si>
    <t>the duck 2</t>
  </si>
  <si>
    <t>aŋke</t>
  </si>
  <si>
    <t>aŋka, aŋker</t>
  </si>
  <si>
    <t>aŋkan</t>
  </si>
  <si>
    <t>the flea</t>
  </si>
  <si>
    <t>loppe</t>
  </si>
  <si>
    <t>loppa</t>
  </si>
  <si>
    <t>loppan</t>
  </si>
  <si>
    <t>the fly</t>
  </si>
  <si>
    <t>fłågu</t>
  </si>
  <si>
    <t>fłågur</t>
  </si>
  <si>
    <t>fłågun</t>
  </si>
  <si>
    <t>the goat</t>
  </si>
  <si>
    <t>jeit</t>
  </si>
  <si>
    <t>jetter</t>
  </si>
  <si>
    <t>jettran</t>
  </si>
  <si>
    <t>the goose</t>
  </si>
  <si>
    <t>gåus</t>
  </si>
  <si>
    <t>jess</t>
  </si>
  <si>
    <t>jessa</t>
  </si>
  <si>
    <t>uml</t>
  </si>
  <si>
    <t>the grasshopper</t>
  </si>
  <si>
    <t>gräshoppe</t>
  </si>
  <si>
    <t>gräshoppa</t>
  </si>
  <si>
    <t>gräshoppan</t>
  </si>
  <si>
    <t>the kangaroo</t>
  </si>
  <si>
    <t>känguru</t>
  </si>
  <si>
    <t>kängurur</t>
  </si>
  <si>
    <t>känguruan</t>
  </si>
  <si>
    <t>the lizard</t>
  </si>
  <si>
    <t>ödle</t>
  </si>
  <si>
    <t>ödla</t>
  </si>
  <si>
    <t>ödlan</t>
  </si>
  <si>
    <t>the louse</t>
  </si>
  <si>
    <t>lus</t>
  </si>
  <si>
    <t>lusa</t>
  </si>
  <si>
    <t>the mouse or rat</t>
  </si>
  <si>
    <t>mus</t>
  </si>
  <si>
    <t>mösser</t>
  </si>
  <si>
    <t>mössran</t>
  </si>
  <si>
    <t>the mule</t>
  </si>
  <si>
    <t>mule</t>
  </si>
  <si>
    <t>muła</t>
  </si>
  <si>
    <t>mułan</t>
  </si>
  <si>
    <t>the owl</t>
  </si>
  <si>
    <t>uggłe</t>
  </si>
  <si>
    <t>uggła</t>
  </si>
  <si>
    <t>uggłan</t>
  </si>
  <si>
    <t>the prawns or shrimp</t>
  </si>
  <si>
    <t>räke</t>
  </si>
  <si>
    <t>räka</t>
  </si>
  <si>
    <t>räkan</t>
  </si>
  <si>
    <t>the rat</t>
  </si>
  <si>
    <t>råtte</t>
  </si>
  <si>
    <t>råtta</t>
  </si>
  <si>
    <t>råttan</t>
  </si>
  <si>
    <t>the sandfly or midge or gnat 2</t>
  </si>
  <si>
    <t>my</t>
  </si>
  <si>
    <t>mya</t>
  </si>
  <si>
    <t>the spider</t>
  </si>
  <si>
    <t>kongro</t>
  </si>
  <si>
    <t>kongroan</t>
  </si>
  <si>
    <t>the turtle</t>
  </si>
  <si>
    <t>sköldpadda</t>
  </si>
  <si>
    <t>sköldpaddan</t>
  </si>
  <si>
    <t>the alligator</t>
  </si>
  <si>
    <t>alligator</t>
  </si>
  <si>
    <t>alligatora</t>
  </si>
  <si>
    <t>alligatoran</t>
  </si>
  <si>
    <t>the ant</t>
  </si>
  <si>
    <t>möur</t>
  </si>
  <si>
    <t>möura</t>
  </si>
  <si>
    <t>möuran</t>
  </si>
  <si>
    <t>the bear</t>
  </si>
  <si>
    <t>bjenn</t>
  </si>
  <si>
    <t>björna</t>
  </si>
  <si>
    <t>björnan</t>
  </si>
  <si>
    <t>the beaver 1</t>
  </si>
  <si>
    <t>bjur</t>
  </si>
  <si>
    <t>the beaver 2</t>
  </si>
  <si>
    <t>bever</t>
  </si>
  <si>
    <t>bevra</t>
  </si>
  <si>
    <t>bevran</t>
  </si>
  <si>
    <t>the bird</t>
  </si>
  <si>
    <t>fågeł</t>
  </si>
  <si>
    <t>fågła</t>
  </si>
  <si>
    <t>fågłan</t>
  </si>
  <si>
    <t>the butterfly</t>
  </si>
  <si>
    <t>fjäril</t>
  </si>
  <si>
    <t>fjärila</t>
  </si>
  <si>
    <t>fjärilan</t>
  </si>
  <si>
    <t>the calf</t>
  </si>
  <si>
    <t>kałv</t>
  </si>
  <si>
    <t>kałva</t>
  </si>
  <si>
    <t>kałvan</t>
  </si>
  <si>
    <t>the centipede</t>
  </si>
  <si>
    <t>tusenfoting</t>
  </si>
  <si>
    <t>tusenfotinga</t>
  </si>
  <si>
    <t>tusenfotingan</t>
  </si>
  <si>
    <t>the chicken</t>
  </si>
  <si>
    <t>kykkłing</t>
  </si>
  <si>
    <t>kycklinga</t>
  </si>
  <si>
    <t>kycklingan</t>
  </si>
  <si>
    <t>the cormorant</t>
  </si>
  <si>
    <t>skarv</t>
  </si>
  <si>
    <t>skarva</t>
  </si>
  <si>
    <t>skarvan</t>
  </si>
  <si>
    <t>the crocodile</t>
  </si>
  <si>
    <t>krokodil</t>
  </si>
  <si>
    <t>krokodila</t>
  </si>
  <si>
    <t>krokodilan</t>
  </si>
  <si>
    <t>the deer 2</t>
  </si>
  <si>
    <t>hjort</t>
  </si>
  <si>
    <t>hjorta</t>
  </si>
  <si>
    <t>hjortan</t>
  </si>
  <si>
    <t>the dog</t>
  </si>
  <si>
    <t>hunn</t>
  </si>
  <si>
    <t>hunna</t>
  </si>
  <si>
    <t>hunnan</t>
  </si>
  <si>
    <t>the eagle</t>
  </si>
  <si>
    <t>örn</t>
  </si>
  <si>
    <t>örna</t>
  </si>
  <si>
    <t>örnan</t>
  </si>
  <si>
    <t>the eel</t>
  </si>
  <si>
    <t>åuł</t>
  </si>
  <si>
    <t>åuła</t>
  </si>
  <si>
    <t>åułan</t>
  </si>
  <si>
    <t>the elk/moose</t>
  </si>
  <si>
    <t>æłg</t>
  </si>
  <si>
    <t>æłga</t>
  </si>
  <si>
    <t>æłgan</t>
  </si>
  <si>
    <t>the fish</t>
  </si>
  <si>
    <t>fisch</t>
  </si>
  <si>
    <t xml:space="preserve">fischa </t>
  </si>
  <si>
    <t>fischan</t>
  </si>
  <si>
    <t>the foal</t>
  </si>
  <si>
    <t>fåła</t>
  </si>
  <si>
    <t>fåłan</t>
  </si>
  <si>
    <t xml:space="preserve">the fowl </t>
  </si>
  <si>
    <t>gråufågeł</t>
  </si>
  <si>
    <t>gråufågłan</t>
  </si>
  <si>
    <t>the fox</t>
  </si>
  <si>
    <t>räv</t>
  </si>
  <si>
    <t>reva</t>
  </si>
  <si>
    <t>revan</t>
  </si>
  <si>
    <t>the frog</t>
  </si>
  <si>
    <t>frosk</t>
  </si>
  <si>
    <t>froska</t>
  </si>
  <si>
    <t>froskan</t>
  </si>
  <si>
    <t>the hare</t>
  </si>
  <si>
    <t>hæra</t>
  </si>
  <si>
    <t>hæran</t>
  </si>
  <si>
    <t>the hawk</t>
  </si>
  <si>
    <t>höuk</t>
  </si>
  <si>
    <t>höuka</t>
  </si>
  <si>
    <t>höukan</t>
  </si>
  <si>
    <t>the heron</t>
  </si>
  <si>
    <t>heger</t>
  </si>
  <si>
    <t>hegra</t>
  </si>
  <si>
    <t>hegran</t>
  </si>
  <si>
    <t>the horse</t>
  </si>
  <si>
    <t>häst</t>
  </si>
  <si>
    <t>hästa</t>
  </si>
  <si>
    <t>hästan</t>
  </si>
  <si>
    <t>the insect 1</t>
  </si>
  <si>
    <t>kuse</t>
  </si>
  <si>
    <t>kusa</t>
  </si>
  <si>
    <t>kusan</t>
  </si>
  <si>
    <t>the kid</t>
  </si>
  <si>
    <t>kjille</t>
  </si>
  <si>
    <t>kjilla</t>
  </si>
  <si>
    <t>kjillan</t>
  </si>
  <si>
    <t>the lamb 2</t>
  </si>
  <si>
    <t>lammonge</t>
  </si>
  <si>
    <t>lammonga</t>
  </si>
  <si>
    <t>lammongan</t>
  </si>
  <si>
    <t>the pig 1</t>
  </si>
  <si>
    <t>gris</t>
  </si>
  <si>
    <t>grisa</t>
  </si>
  <si>
    <t>grisan</t>
  </si>
  <si>
    <t>the rabbit</t>
  </si>
  <si>
    <t>kanin</t>
  </si>
  <si>
    <t>kanina</t>
  </si>
  <si>
    <t>kaninan</t>
  </si>
  <si>
    <t>the reindeer/caribou</t>
  </si>
  <si>
    <t>rein</t>
  </si>
  <si>
    <t>reina</t>
  </si>
  <si>
    <t>reinan</t>
  </si>
  <si>
    <t>the scorpion</t>
  </si>
  <si>
    <t>skorpion</t>
  </si>
  <si>
    <t>skorpioner</t>
  </si>
  <si>
    <t>the seagull 1</t>
  </si>
  <si>
    <t>lom</t>
  </si>
  <si>
    <t>loma</t>
  </si>
  <si>
    <t>loman</t>
  </si>
  <si>
    <t>the seagull 2</t>
  </si>
  <si>
    <t>skjöfågeł</t>
  </si>
  <si>
    <t>schöfågla</t>
  </si>
  <si>
    <t>schöfågłan</t>
  </si>
  <si>
    <t>the snail 1</t>
  </si>
  <si>
    <t>sleikmask</t>
  </si>
  <si>
    <t>sleikmaska</t>
  </si>
  <si>
    <t>sleikmaskan</t>
  </si>
  <si>
    <t>the snake</t>
  </si>
  <si>
    <t>orm</t>
  </si>
  <si>
    <t>orma</t>
  </si>
  <si>
    <t>orman</t>
  </si>
  <si>
    <t>the squirrel 1</t>
  </si>
  <si>
    <t>ekorr</t>
  </si>
  <si>
    <t>ekorra</t>
  </si>
  <si>
    <t>ekorran</t>
  </si>
  <si>
    <t>the squirrel 2</t>
  </si>
  <si>
    <t>ikon</t>
  </si>
  <si>
    <t>the tick</t>
  </si>
  <si>
    <t>fästing</t>
  </si>
  <si>
    <t>fästinga</t>
  </si>
  <si>
    <t>fästingan</t>
  </si>
  <si>
    <t>the vulture</t>
  </si>
  <si>
    <t>gam</t>
  </si>
  <si>
    <t>gama</t>
  </si>
  <si>
    <t>gaman</t>
  </si>
  <si>
    <t>the wasp</t>
  </si>
  <si>
    <t>geiting</t>
  </si>
  <si>
    <t>jeitinga</t>
  </si>
  <si>
    <t>jeitingan</t>
  </si>
  <si>
    <t>the whale</t>
  </si>
  <si>
    <t>val</t>
  </si>
  <si>
    <t>vala</t>
  </si>
  <si>
    <t>valan</t>
  </si>
  <si>
    <t>the wolf</t>
  </si>
  <si>
    <t>varj</t>
  </si>
  <si>
    <t>varja</t>
  </si>
  <si>
    <t>varjan</t>
  </si>
  <si>
    <t>the worm</t>
  </si>
  <si>
    <t>mæsch</t>
  </si>
  <si>
    <t>mærscha</t>
  </si>
  <si>
    <t>mæschan</t>
  </si>
  <si>
    <t>the sheep</t>
  </si>
  <si>
    <t>söu</t>
  </si>
  <si>
    <t>söua</t>
  </si>
  <si>
    <t>söuan</t>
  </si>
  <si>
    <t>the animal</t>
  </si>
  <si>
    <t>djur</t>
  </si>
  <si>
    <t>djura</t>
  </si>
  <si>
    <t>the bee 1</t>
  </si>
  <si>
    <t>bi</t>
  </si>
  <si>
    <t>bia</t>
  </si>
  <si>
    <t>the deer 1</t>
  </si>
  <si>
    <t>rådjur</t>
  </si>
  <si>
    <t>råudjur</t>
  </si>
  <si>
    <t>råudjura</t>
  </si>
  <si>
    <t>the lamb 1</t>
  </si>
  <si>
    <t>lamm</t>
  </si>
  <si>
    <t>lamma</t>
  </si>
  <si>
    <t>the clock</t>
  </si>
  <si>
    <t>time</t>
  </si>
  <si>
    <t>kłåkke</t>
  </si>
  <si>
    <t>kłåkka</t>
  </si>
  <si>
    <t>klåkkan</t>
  </si>
  <si>
    <t>the dawn 2</t>
  </si>
  <si>
    <t>morasia</t>
  </si>
  <si>
    <t>the night</t>
  </si>
  <si>
    <t>natt</t>
  </si>
  <si>
    <t>nätter</t>
  </si>
  <si>
    <t>nättran</t>
  </si>
  <si>
    <t>the season</t>
  </si>
  <si>
    <t>åursti</t>
  </si>
  <si>
    <t>åurstia</t>
  </si>
  <si>
    <t>aurstian</t>
  </si>
  <si>
    <t>the time 1</t>
  </si>
  <si>
    <t>ti</t>
  </si>
  <si>
    <t>tia</t>
  </si>
  <si>
    <t>tian</t>
  </si>
  <si>
    <t>the time 2</t>
  </si>
  <si>
    <t>stånn</t>
  </si>
  <si>
    <t>stånna</t>
  </si>
  <si>
    <t>stånnan</t>
  </si>
  <si>
    <t>the time 3</t>
  </si>
  <si>
    <t>föuke</t>
  </si>
  <si>
    <t>föuka</t>
  </si>
  <si>
    <t>föukan</t>
  </si>
  <si>
    <t>the week</t>
  </si>
  <si>
    <t>våkku</t>
  </si>
  <si>
    <t>våkkur</t>
  </si>
  <si>
    <t>våkkun</t>
  </si>
  <si>
    <t>Friday</t>
  </si>
  <si>
    <t>fredag</t>
  </si>
  <si>
    <t>fredaga</t>
  </si>
  <si>
    <t>fredagan</t>
  </si>
  <si>
    <t>Monday</t>
  </si>
  <si>
    <t>måndag</t>
  </si>
  <si>
    <t>måndaga</t>
  </si>
  <si>
    <t>måndagan</t>
  </si>
  <si>
    <t>Saturday</t>
  </si>
  <si>
    <t>löudag</t>
  </si>
  <si>
    <t>löurdaga</t>
  </si>
  <si>
    <t>löurdagan</t>
  </si>
  <si>
    <t>Sunday</t>
  </si>
  <si>
    <t>sôndag</t>
  </si>
  <si>
    <t>söndaga</t>
  </si>
  <si>
    <t>söndagan</t>
  </si>
  <si>
    <t>the afternoon 1</t>
  </si>
  <si>
    <t>afta</t>
  </si>
  <si>
    <t>afta, aftner</t>
  </si>
  <si>
    <t>aftnan</t>
  </si>
  <si>
    <t>the afternoon 2</t>
  </si>
  <si>
    <t>etmeda</t>
  </si>
  <si>
    <t>etmedaga</t>
  </si>
  <si>
    <t>etmedagan</t>
  </si>
  <si>
    <t>the age</t>
  </si>
  <si>
    <t>epok</t>
  </si>
  <si>
    <t>epoka</t>
  </si>
  <si>
    <t>epokan</t>
  </si>
  <si>
    <t>the autumn/fall</t>
  </si>
  <si>
    <t>höst</t>
  </si>
  <si>
    <t>hösta</t>
  </si>
  <si>
    <t>höstan</t>
  </si>
  <si>
    <t>the beginning</t>
  </si>
  <si>
    <t>början</t>
  </si>
  <si>
    <t>the dawn 1</t>
  </si>
  <si>
    <t>ljösning</t>
  </si>
  <si>
    <t>the day(1)</t>
  </si>
  <si>
    <t>dag</t>
  </si>
  <si>
    <t>daga</t>
  </si>
  <si>
    <t>dagan</t>
  </si>
  <si>
    <t>the evening</t>
  </si>
  <si>
    <t>kväll</t>
  </si>
  <si>
    <t>kvälla</t>
  </si>
  <si>
    <t>kvällan</t>
  </si>
  <si>
    <t>the hour</t>
  </si>
  <si>
    <t>tima</t>
  </si>
  <si>
    <t>timan</t>
  </si>
  <si>
    <t>the midday</t>
  </si>
  <si>
    <t>medag</t>
  </si>
  <si>
    <t>medaga</t>
  </si>
  <si>
    <t>medagan</t>
  </si>
  <si>
    <t>the month</t>
  </si>
  <si>
    <t>måune</t>
  </si>
  <si>
    <t>the morning</t>
  </si>
  <si>
    <t xml:space="preserve">mora </t>
  </si>
  <si>
    <t>morna</t>
  </si>
  <si>
    <t>mornan</t>
  </si>
  <si>
    <t>the spring(2)</t>
  </si>
  <si>
    <t>våur</t>
  </si>
  <si>
    <t>våura</t>
  </si>
  <si>
    <t>våuran</t>
  </si>
  <si>
    <t>the summer</t>
  </si>
  <si>
    <t>sommar</t>
  </si>
  <si>
    <t>sommara</t>
  </si>
  <si>
    <t>sommran</t>
  </si>
  <si>
    <t>the twilight</t>
  </si>
  <si>
    <t>mårsning</t>
  </si>
  <si>
    <t>the winter</t>
  </si>
  <si>
    <t>vinter</t>
  </si>
  <si>
    <t>vintra</t>
  </si>
  <si>
    <t>vintran</t>
  </si>
  <si>
    <t>Thursday</t>
  </si>
  <si>
    <t>torsdag</t>
  </si>
  <si>
    <t>torssdaga</t>
  </si>
  <si>
    <t>torssdagan</t>
  </si>
  <si>
    <t>Tuesday</t>
  </si>
  <si>
    <t>tissdag</t>
  </si>
  <si>
    <t>tissdaga</t>
  </si>
  <si>
    <t>tissdagan</t>
  </si>
  <si>
    <t>Wednesday</t>
  </si>
  <si>
    <t>onsdag</t>
  </si>
  <si>
    <t>onsdaga</t>
  </si>
  <si>
    <t>onsdagan</t>
  </si>
  <si>
    <t>the day(2)</t>
  </si>
  <si>
    <t>dygn</t>
  </si>
  <si>
    <t>dygna</t>
  </si>
  <si>
    <t>the end(2)</t>
  </si>
  <si>
    <t>slut</t>
  </si>
  <si>
    <t>the year</t>
  </si>
  <si>
    <t>åur</t>
  </si>
  <si>
    <t xml:space="preserve">åur </t>
  </si>
  <si>
    <t>åura</t>
  </si>
  <si>
    <t>-els</t>
  </si>
  <si>
    <t>the pastry</t>
  </si>
  <si>
    <t>bakels</t>
  </si>
  <si>
    <t>bakelsa</t>
  </si>
  <si>
    <t>bakelsan</t>
  </si>
  <si>
    <t>the grief 2</t>
  </si>
  <si>
    <t>emotions and values</t>
  </si>
  <si>
    <t>bedrövels</t>
  </si>
  <si>
    <t>bedrövelsa</t>
  </si>
  <si>
    <t>bedövelsan</t>
  </si>
  <si>
    <t>the story</t>
  </si>
  <si>
    <t>berättels</t>
  </si>
  <si>
    <t>berättelsa</t>
  </si>
  <si>
    <t>berättelsan</t>
  </si>
  <si>
    <t>the prison</t>
  </si>
  <si>
    <t>fengels</t>
  </si>
  <si>
    <t>fengelsa</t>
  </si>
  <si>
    <t>the happening</t>
  </si>
  <si>
    <t>hännels</t>
  </si>
  <si>
    <t>hännelsa</t>
  </si>
  <si>
    <t>hännelsan</t>
  </si>
  <si>
    <t>the experience</t>
  </si>
  <si>
    <t>opplævels</t>
  </si>
  <si>
    <t>opplævelsa</t>
  </si>
  <si>
    <t>opplævelsan</t>
  </si>
  <si>
    <t>the movement</t>
  </si>
  <si>
    <t>motion</t>
  </si>
  <si>
    <t>rörels</t>
  </si>
  <si>
    <t>rörelsa</t>
  </si>
  <si>
    <t>rörelsan</t>
  </si>
  <si>
    <t>the management</t>
  </si>
  <si>
    <t>styrels</t>
  </si>
  <si>
    <t>styrelsa</t>
  </si>
  <si>
    <t>styrelsan</t>
  </si>
  <si>
    <t>the distinction</t>
  </si>
  <si>
    <t>utmarsels</t>
  </si>
  <si>
    <t>utmarselsa</t>
  </si>
  <si>
    <t>utmarselsan</t>
  </si>
  <si>
    <t>-heit</t>
  </si>
  <si>
    <t>the crime 2</t>
  </si>
  <si>
    <t>brottsligheit</t>
  </si>
  <si>
    <t>the stupidity</t>
  </si>
  <si>
    <t>dumheit</t>
  </si>
  <si>
    <t>dumheita</t>
  </si>
  <si>
    <t>dumheitan</t>
  </si>
  <si>
    <t>the unit</t>
  </si>
  <si>
    <t>spatial relations</t>
  </si>
  <si>
    <t>einheit</t>
  </si>
  <si>
    <t>einheita</t>
  </si>
  <si>
    <t>einheitan</t>
  </si>
  <si>
    <t>the loneliness</t>
  </si>
  <si>
    <t>einsamheit</t>
  </si>
  <si>
    <t>the freedom</t>
  </si>
  <si>
    <t>friheit</t>
  </si>
  <si>
    <t>friheita</t>
  </si>
  <si>
    <t>friheitan</t>
  </si>
  <si>
    <t>the whole</t>
  </si>
  <si>
    <t>heilheit</t>
  </si>
  <si>
    <t>the adultery</t>
  </si>
  <si>
    <t>otroheit</t>
  </si>
  <si>
    <t>Disyllabic with -u</t>
  </si>
  <si>
    <t>the doubt 2</t>
  </si>
  <si>
    <t>ovissheit</t>
  </si>
  <si>
    <t>the personality</t>
  </si>
  <si>
    <t>personleheit</t>
  </si>
  <si>
    <t>personleheita</t>
  </si>
  <si>
    <t>personleheitan</t>
  </si>
  <si>
    <t>the anger</t>
  </si>
  <si>
    <t>sinnheit</t>
  </si>
  <si>
    <t>the beauty</t>
  </si>
  <si>
    <t>skönheit</t>
  </si>
  <si>
    <t>skönheita</t>
  </si>
  <si>
    <t>skönheitan</t>
  </si>
  <si>
    <t>the tiredness</t>
  </si>
  <si>
    <t>tröttheit</t>
  </si>
  <si>
    <t>-ing (Deverbal)</t>
  </si>
  <si>
    <t>the cause 1</t>
  </si>
  <si>
    <t>anledning</t>
  </si>
  <si>
    <t>the fire 2</t>
  </si>
  <si>
    <t>bråsu</t>
  </si>
  <si>
    <t>bråsur</t>
  </si>
  <si>
    <t>bråsun</t>
  </si>
  <si>
    <t>the camp 1</t>
  </si>
  <si>
    <t>anledninga</t>
  </si>
  <si>
    <t>anledningan</t>
  </si>
  <si>
    <t>båsu</t>
  </si>
  <si>
    <t>båsa</t>
  </si>
  <si>
    <t>båsun</t>
  </si>
  <si>
    <t>the penalty or punishment 2</t>
  </si>
  <si>
    <t>bestraffning</t>
  </si>
  <si>
    <t>bestraffninga</t>
  </si>
  <si>
    <t>bestraffningan</t>
  </si>
  <si>
    <t>the discussion 2</t>
  </si>
  <si>
    <t>dividering</t>
  </si>
  <si>
    <t>the road</t>
  </si>
  <si>
    <t>divideringa</t>
  </si>
  <si>
    <t>divideringan</t>
  </si>
  <si>
    <t>gatu, gate</t>
  </si>
  <si>
    <t>gatur</t>
  </si>
  <si>
    <t>gatun</t>
  </si>
  <si>
    <t>the fortress 2</t>
  </si>
  <si>
    <t>fästning</t>
  </si>
  <si>
    <t>the chin</t>
  </si>
  <si>
    <t>fästninga</t>
  </si>
  <si>
    <t>fästningan</t>
  </si>
  <si>
    <t>håku</t>
  </si>
  <si>
    <t>håkur</t>
  </si>
  <si>
    <t>håkun</t>
  </si>
  <si>
    <t>the earthquake</t>
  </si>
  <si>
    <t>jołbevning</t>
  </si>
  <si>
    <t>the mistake 1</t>
  </si>
  <si>
    <t>jołbevninga</t>
  </si>
  <si>
    <t>jołbevningan</t>
  </si>
  <si>
    <t>the intention</t>
  </si>
  <si>
    <t>meining</t>
  </si>
  <si>
    <t>misslåpu</t>
  </si>
  <si>
    <t>misslåpur</t>
  </si>
  <si>
    <t>misslåpun</t>
  </si>
  <si>
    <t>the government</t>
  </si>
  <si>
    <t>regering</t>
  </si>
  <si>
    <t>regeringa</t>
  </si>
  <si>
    <t>regeringan</t>
  </si>
  <si>
    <t>the hut</t>
  </si>
  <si>
    <t>stugu</t>
  </si>
  <si>
    <t>the bill</t>
  </si>
  <si>
    <t>stugur</t>
  </si>
  <si>
    <t>rekning</t>
  </si>
  <si>
    <t>stugun</t>
  </si>
  <si>
    <t>rekninga</t>
  </si>
  <si>
    <t>rekningan</t>
  </si>
  <si>
    <t>the armour</t>
  </si>
  <si>
    <t>rustning</t>
  </si>
  <si>
    <t>rustninga</t>
  </si>
  <si>
    <t>rustningan</t>
  </si>
  <si>
    <t>the tattoo</t>
  </si>
  <si>
    <t>tatuering</t>
  </si>
  <si>
    <t>tatueringa</t>
  </si>
  <si>
    <t>tatueringan</t>
  </si>
  <si>
    <t>Disyllabic with -e</t>
  </si>
  <si>
    <t>the ornament or adornment 1</t>
  </si>
  <si>
    <t>utsmykkning</t>
  </si>
  <si>
    <t>the soul or spirit</t>
  </si>
  <si>
    <t>-ing (Denominal and deadjectival)</t>
  </si>
  <si>
    <t>ande</t>
  </si>
  <si>
    <t>anke</t>
  </si>
  <si>
    <t>anka, anker</t>
  </si>
  <si>
    <t>ankan</t>
  </si>
  <si>
    <t>the work 1</t>
  </si>
  <si>
    <t>anntime</t>
  </si>
  <si>
    <t>antima</t>
  </si>
  <si>
    <t>antiman</t>
  </si>
  <si>
    <t>the hill</t>
  </si>
  <si>
    <t>bakke</t>
  </si>
  <si>
    <t>bakka</t>
  </si>
  <si>
    <t>bakkan</t>
  </si>
  <si>
    <t>the penalty or punishment 3</t>
  </si>
  <si>
    <t>juling</t>
  </si>
  <si>
    <t>julinga</t>
  </si>
  <si>
    <t>julingan</t>
  </si>
  <si>
    <t>the plot 3</t>
  </si>
  <si>
    <t>the (woman's) dress</t>
  </si>
  <si>
    <t>kłänning</t>
  </si>
  <si>
    <t>klänningan</t>
  </si>
  <si>
    <t>baktanke</t>
  </si>
  <si>
    <t>baktanka</t>
  </si>
  <si>
    <t>baktankan</t>
  </si>
  <si>
    <t>the bait</t>
  </si>
  <si>
    <t>beite</t>
  </si>
  <si>
    <t>beita</t>
  </si>
  <si>
    <t>the coin 1</t>
  </si>
  <si>
    <t>the beehive 1</t>
  </si>
  <si>
    <t>scheling</t>
  </si>
  <si>
    <t>bikupe</t>
  </si>
  <si>
    <t>schelinga</t>
  </si>
  <si>
    <t>bikupa</t>
  </si>
  <si>
    <t>schelingan</t>
  </si>
  <si>
    <t>bikupan</t>
  </si>
  <si>
    <t>the bruise</t>
  </si>
  <si>
    <t>błåuke</t>
  </si>
  <si>
    <t>błåuka</t>
  </si>
  <si>
    <t>błåukan</t>
  </si>
  <si>
    <t>the blister</t>
  </si>
  <si>
    <t>błåuse</t>
  </si>
  <si>
    <t>błåusa</t>
  </si>
  <si>
    <t>błåusan</t>
  </si>
  <si>
    <t>the flower</t>
  </si>
  <si>
    <t>błomme</t>
  </si>
  <si>
    <t>błomma</t>
  </si>
  <si>
    <t>the newspaper 2</t>
  </si>
  <si>
    <t>błomman</t>
  </si>
  <si>
    <t>the trousers 2</t>
  </si>
  <si>
    <t>tining</t>
  </si>
  <si>
    <t>bökse</t>
  </si>
  <si>
    <t>tininga</t>
  </si>
  <si>
    <t>tiningan</t>
  </si>
  <si>
    <t>böksa</t>
  </si>
  <si>
    <t>böksan</t>
  </si>
  <si>
    <t>the bean</t>
  </si>
  <si>
    <t>the thumb</t>
  </si>
  <si>
    <t>tåmłing</t>
  </si>
  <si>
    <t>böne</t>
  </si>
  <si>
    <t>tåmłinga</t>
  </si>
  <si>
    <t>böna</t>
  </si>
  <si>
    <t>tåmłingan</t>
  </si>
  <si>
    <t>bönan</t>
  </si>
  <si>
    <t>the boil</t>
  </si>
  <si>
    <t>borrde</t>
  </si>
  <si>
    <t>borrda</t>
  </si>
  <si>
    <t>borrdan</t>
  </si>
  <si>
    <t>the brush 2</t>
  </si>
  <si>
    <t>borste</t>
  </si>
  <si>
    <t>borsta</t>
  </si>
  <si>
    <t>borstan</t>
  </si>
  <si>
    <t>-dom</t>
  </si>
  <si>
    <t>the nettle</t>
  </si>
  <si>
    <t>brännesshle</t>
  </si>
  <si>
    <t>brännesshla</t>
  </si>
  <si>
    <t>brannässhlan</t>
  </si>
  <si>
    <t>the board</t>
  </si>
  <si>
    <t>bree</t>
  </si>
  <si>
    <t>brea</t>
  </si>
  <si>
    <t>the childhood</t>
  </si>
  <si>
    <t>the nipple or teat</t>
  </si>
  <si>
    <t>barndom</t>
  </si>
  <si>
    <t>bröstvårte</t>
  </si>
  <si>
    <t>bröstvårta</t>
  </si>
  <si>
    <t>bröstvårtan</t>
  </si>
  <si>
    <t>the whetstone 1</t>
  </si>
  <si>
    <t>bryne</t>
  </si>
  <si>
    <t>the property</t>
  </si>
  <si>
    <t>egendom</t>
  </si>
  <si>
    <t>bryna</t>
  </si>
  <si>
    <t>egendoma</t>
  </si>
  <si>
    <t>egendoman</t>
  </si>
  <si>
    <t>the tool 1</t>
  </si>
  <si>
    <t>bune</t>
  </si>
  <si>
    <t>bunen</t>
  </si>
  <si>
    <t>the learning</t>
  </si>
  <si>
    <t>lerdom</t>
  </si>
  <si>
    <t>lerdoma</t>
  </si>
  <si>
    <t>lerdoman</t>
  </si>
  <si>
    <t>the booty</t>
  </si>
  <si>
    <t>byte</t>
  </si>
  <si>
    <t>the belt</t>
  </si>
  <si>
    <t>bälhte</t>
  </si>
  <si>
    <t>bälhta</t>
  </si>
  <si>
    <t>the wisdom</t>
  </si>
  <si>
    <t>visdom</t>
  </si>
  <si>
    <t>the ditch</t>
  </si>
  <si>
    <t>visdoma</t>
  </si>
  <si>
    <t>visdoman</t>
  </si>
  <si>
    <t>dikje</t>
  </si>
  <si>
    <t>dika</t>
  </si>
  <si>
    <t>-ar (agentive suffix)</t>
  </si>
  <si>
    <t>the grape</t>
  </si>
  <si>
    <t>druve</t>
  </si>
  <si>
    <t>druva</t>
  </si>
  <si>
    <t>druvan</t>
  </si>
  <si>
    <t>the molar tooth</t>
  </si>
  <si>
    <t>ekkshle</t>
  </si>
  <si>
    <t>ekkshla</t>
  </si>
  <si>
    <t>ekkshlan</t>
  </si>
  <si>
    <t>the danger 2</t>
  </si>
  <si>
    <t>fære</t>
  </si>
  <si>
    <t>færa</t>
  </si>
  <si>
    <t>færan</t>
  </si>
  <si>
    <t>the ghost 3</t>
  </si>
  <si>
    <t>the trap 1</t>
  </si>
  <si>
    <t>geingångar</t>
  </si>
  <si>
    <t>fälle</t>
  </si>
  <si>
    <t>jeingångara</t>
  </si>
  <si>
    <t>fälla</t>
  </si>
  <si>
    <t>jeingångaran</t>
  </si>
  <si>
    <t>fällan</t>
  </si>
  <si>
    <t>the merchant</t>
  </si>
  <si>
    <t>hannlar</t>
  </si>
  <si>
    <t>hannlara</t>
  </si>
  <si>
    <t>hannlaran</t>
  </si>
  <si>
    <t>the furrow</t>
  </si>
  <si>
    <t>fåure</t>
  </si>
  <si>
    <t>fåura</t>
  </si>
  <si>
    <t>fåuran</t>
  </si>
  <si>
    <t>the fin</t>
  </si>
  <si>
    <t>fene</t>
  </si>
  <si>
    <t>fena</t>
  </si>
  <si>
    <t>fenan</t>
  </si>
  <si>
    <t>the basket 4</t>
  </si>
  <si>
    <t>feshle</t>
  </si>
  <si>
    <t>feshla</t>
  </si>
  <si>
    <t>feshlan</t>
  </si>
  <si>
    <t>the candy/sweets</t>
  </si>
  <si>
    <t>fike</t>
  </si>
  <si>
    <t>fika</t>
  </si>
  <si>
    <t>fikan</t>
  </si>
  <si>
    <t>the pocket 1</t>
  </si>
  <si>
    <t>fikke</t>
  </si>
  <si>
    <t>fikka</t>
  </si>
  <si>
    <t>fikkan</t>
  </si>
  <si>
    <t>the bottle 1</t>
  </si>
  <si>
    <t>fłaske</t>
  </si>
  <si>
    <t>fłaska</t>
  </si>
  <si>
    <t>fłaskan</t>
  </si>
  <si>
    <t>the plait/braid 2</t>
  </si>
  <si>
    <t>fłette</t>
  </si>
  <si>
    <t>fłetta</t>
  </si>
  <si>
    <t>fłettan</t>
  </si>
  <si>
    <t>the mouth 3</t>
  </si>
  <si>
    <t>gipe</t>
  </si>
  <si>
    <t>gipa</t>
  </si>
  <si>
    <t>gipan</t>
  </si>
  <si>
    <t>the kettle 1</t>
  </si>
  <si>
    <t>vasskokar</t>
  </si>
  <si>
    <t>vasskokara</t>
  </si>
  <si>
    <t>vasskokaran</t>
  </si>
  <si>
    <t>the cave</t>
  </si>
  <si>
    <t>grotte</t>
  </si>
  <si>
    <t>grotta</t>
  </si>
  <si>
    <t>grottan</t>
  </si>
  <si>
    <t>the pot</t>
  </si>
  <si>
    <t>gryte</t>
  </si>
  <si>
    <t>gryta</t>
  </si>
  <si>
    <t>grytan</t>
  </si>
  <si>
    <t>the necklace 2</t>
  </si>
  <si>
    <t>-ar (phonological sequence)</t>
  </si>
  <si>
    <t>hærskjejje</t>
  </si>
  <si>
    <t>hærskjejja</t>
  </si>
  <si>
    <t>hærskjejjan</t>
  </si>
  <si>
    <t>the hoe</t>
  </si>
  <si>
    <t>the altar</t>
  </si>
  <si>
    <t>hakke</t>
  </si>
  <si>
    <t>alhtar</t>
  </si>
  <si>
    <t>hakka</t>
  </si>
  <si>
    <t>hakkan</t>
  </si>
  <si>
    <t>alhtara</t>
  </si>
  <si>
    <t>alhtaran</t>
  </si>
  <si>
    <t xml:space="preserve">the half </t>
  </si>
  <si>
    <t>quantity</t>
  </si>
  <si>
    <t>hałve</t>
  </si>
  <si>
    <t>hałva</t>
  </si>
  <si>
    <t>hałvan</t>
  </si>
  <si>
    <t>the hammock</t>
  </si>
  <si>
    <t>the anchor</t>
  </si>
  <si>
    <t>hängmatte</t>
  </si>
  <si>
    <t>hängmatta</t>
  </si>
  <si>
    <t>ankar</t>
  </si>
  <si>
    <t>hängmattan</t>
  </si>
  <si>
    <t>ankara</t>
  </si>
  <si>
    <t>ankaran</t>
  </si>
  <si>
    <t>the palm of the hand 1</t>
  </si>
  <si>
    <t>hannfłate</t>
  </si>
  <si>
    <t>hannfłata</t>
  </si>
  <si>
    <t>hannfłatan</t>
  </si>
  <si>
    <t>the cup</t>
  </si>
  <si>
    <t>begar</t>
  </si>
  <si>
    <t>begara</t>
  </si>
  <si>
    <t>begaran</t>
  </si>
  <si>
    <t>the rake 1</t>
  </si>
  <si>
    <t>harve</t>
  </si>
  <si>
    <t>harva</t>
  </si>
  <si>
    <t>harvan</t>
  </si>
  <si>
    <t>the hammer</t>
  </si>
  <si>
    <t>hammar</t>
  </si>
  <si>
    <t>hammara</t>
  </si>
  <si>
    <t>the plait/braid 1</t>
  </si>
  <si>
    <t>hammaran</t>
  </si>
  <si>
    <t>håurhenne</t>
  </si>
  <si>
    <t>håurhenna</t>
  </si>
  <si>
    <t>håurhennan</t>
  </si>
  <si>
    <t>the brain</t>
  </si>
  <si>
    <t>hjærne</t>
  </si>
  <si>
    <t>hjærna</t>
  </si>
  <si>
    <t>hjærnan</t>
  </si>
  <si>
    <t>the heart</t>
  </si>
  <si>
    <t>hjærte</t>
  </si>
  <si>
    <t>hjærta</t>
  </si>
  <si>
    <t>hjärta</t>
  </si>
  <si>
    <t>the forehead</t>
  </si>
  <si>
    <t>huupanne</t>
  </si>
  <si>
    <t>huupanna</t>
  </si>
  <si>
    <t>huupannan</t>
  </si>
  <si>
    <t>the shelf</t>
  </si>
  <si>
    <t>hylle</t>
  </si>
  <si>
    <t>hylla</t>
  </si>
  <si>
    <t>hyllan</t>
  </si>
  <si>
    <t>the post or pole 1</t>
  </si>
  <si>
    <t>pełar</t>
  </si>
  <si>
    <t>pelara</t>
  </si>
  <si>
    <t>pelaran</t>
  </si>
  <si>
    <t>the jug/pitcher</t>
  </si>
  <si>
    <t>kanne</t>
  </si>
  <si>
    <t>kanna</t>
  </si>
  <si>
    <t>kannan</t>
  </si>
  <si>
    <t>the jaw</t>
  </si>
  <si>
    <t>kjeike</t>
  </si>
  <si>
    <t>kjeika</t>
  </si>
  <si>
    <t>kjeikan</t>
  </si>
  <si>
    <t>the chain</t>
  </si>
  <si>
    <t>kjejje</t>
  </si>
  <si>
    <t>kjejja</t>
  </si>
  <si>
    <t>kjejjan</t>
  </si>
  <si>
    <t>-ion</t>
  </si>
  <si>
    <t>the club</t>
  </si>
  <si>
    <t>kłåbbe</t>
  </si>
  <si>
    <t>kłåbba</t>
  </si>
  <si>
    <t>the auction</t>
  </si>
  <si>
    <t>aktion</t>
  </si>
  <si>
    <t>the itch</t>
  </si>
  <si>
    <t>aktiona, aktioner</t>
  </si>
  <si>
    <t>kłåue</t>
  </si>
  <si>
    <t>aktionan</t>
  </si>
  <si>
    <t>the cliff</t>
  </si>
  <si>
    <t>kłippe</t>
  </si>
  <si>
    <t>kłippa</t>
  </si>
  <si>
    <t>kłippan</t>
  </si>
  <si>
    <t>the version</t>
  </si>
  <si>
    <t>version</t>
  </si>
  <si>
    <t>the church</t>
  </si>
  <si>
    <t>versiona</t>
  </si>
  <si>
    <t>körse</t>
  </si>
  <si>
    <t>versionan</t>
  </si>
  <si>
    <t>körsa</t>
  </si>
  <si>
    <t>körsan</t>
  </si>
  <si>
    <t>the rake 2</t>
  </si>
  <si>
    <t>kratte</t>
  </si>
  <si>
    <t>kratta</t>
  </si>
  <si>
    <t>krattan</t>
  </si>
  <si>
    <t>the religion</t>
  </si>
  <si>
    <t>releon</t>
  </si>
  <si>
    <t>releona</t>
  </si>
  <si>
    <t>releonan</t>
  </si>
  <si>
    <t>the station</t>
  </si>
  <si>
    <t>station</t>
  </si>
  <si>
    <t>the shoulder 1</t>
  </si>
  <si>
    <t>kryppe</t>
  </si>
  <si>
    <t>stationa</t>
  </si>
  <si>
    <t>kryppa</t>
  </si>
  <si>
    <t>stationan</t>
  </si>
  <si>
    <t>kryppan</t>
  </si>
  <si>
    <t>the portion</t>
  </si>
  <si>
    <t>the field 1</t>
  </si>
  <si>
    <t>lägde</t>
  </si>
  <si>
    <t>portion</t>
  </si>
  <si>
    <t>lägda</t>
  </si>
  <si>
    <t>lägdan</t>
  </si>
  <si>
    <t>portiona</t>
  </si>
  <si>
    <t>portionan</t>
  </si>
  <si>
    <t>the flame</t>
  </si>
  <si>
    <t>låge</t>
  </si>
  <si>
    <t>låga</t>
  </si>
  <si>
    <t>the pension</t>
  </si>
  <si>
    <t>lågan</t>
  </si>
  <si>
    <t>pangsion</t>
  </si>
  <si>
    <t>the tradition</t>
  </si>
  <si>
    <t>tradition</t>
  </si>
  <si>
    <t>the lamp or torch 1</t>
  </si>
  <si>
    <t>traditiona</t>
  </si>
  <si>
    <t>lampe</t>
  </si>
  <si>
    <t>traditionan</t>
  </si>
  <si>
    <t>lampa</t>
  </si>
  <si>
    <t>lampan</t>
  </si>
  <si>
    <t>the section</t>
  </si>
  <si>
    <t>the broom</t>
  </si>
  <si>
    <t>lime</t>
  </si>
  <si>
    <t>sektion</t>
  </si>
  <si>
    <t>lima</t>
  </si>
  <si>
    <t>sektiona</t>
  </si>
  <si>
    <t>liman</t>
  </si>
  <si>
    <t>sektionan</t>
  </si>
  <si>
    <t>the discussion 1</t>
  </si>
  <si>
    <t>diskussion</t>
  </si>
  <si>
    <t>the sickle or scythe 2</t>
  </si>
  <si>
    <t>diskussiona</t>
  </si>
  <si>
    <t>ljåu, lie</t>
  </si>
  <si>
    <t>diskussionan</t>
  </si>
  <si>
    <t>lia</t>
  </si>
  <si>
    <t>lian</t>
  </si>
  <si>
    <t>the whetstone 3</t>
  </si>
  <si>
    <t>ljåustikke</t>
  </si>
  <si>
    <t>ljåustikka</t>
  </si>
  <si>
    <t>ljåstikkan</t>
  </si>
  <si>
    <t>the lung</t>
  </si>
  <si>
    <t>longe</t>
  </si>
  <si>
    <t>longa</t>
  </si>
  <si>
    <t>longan</t>
  </si>
  <si>
    <t>-skap</t>
  </si>
  <si>
    <t>the door 2</t>
  </si>
  <si>
    <t>luke</t>
  </si>
  <si>
    <t>luka</t>
  </si>
  <si>
    <t>lukan</t>
  </si>
  <si>
    <t>the knowledge</t>
  </si>
  <si>
    <t>the hat or cap 1</t>
  </si>
  <si>
    <t>luve</t>
  </si>
  <si>
    <t>kunskap</t>
  </si>
  <si>
    <t>luva</t>
  </si>
  <si>
    <t>luvan</t>
  </si>
  <si>
    <t>the arctic lights 1</t>
  </si>
  <si>
    <t>lyse</t>
  </si>
  <si>
    <t>the country</t>
  </si>
  <si>
    <t>the market</t>
  </si>
  <si>
    <t>lannskap</t>
  </si>
  <si>
    <t>marsne</t>
  </si>
  <si>
    <t>lannskapa</t>
  </si>
  <si>
    <t>marsna</t>
  </si>
  <si>
    <t>marsnan</t>
  </si>
  <si>
    <t>the manner 1</t>
  </si>
  <si>
    <t>måte</t>
  </si>
  <si>
    <t>the leadership</t>
  </si>
  <si>
    <t>ledarskap</t>
  </si>
  <si>
    <t>the mat/rug</t>
  </si>
  <si>
    <t>matte</t>
  </si>
  <si>
    <t>matta</t>
  </si>
  <si>
    <t>mattan</t>
  </si>
  <si>
    <t>the unfriendliness</t>
  </si>
  <si>
    <t>the month/moon</t>
  </si>
  <si>
    <t>ovänskap</t>
  </si>
  <si>
    <t>the waist</t>
  </si>
  <si>
    <t xml:space="preserve">meje </t>
  </si>
  <si>
    <t>meja</t>
  </si>
  <si>
    <t>mejan</t>
  </si>
  <si>
    <t>the company</t>
  </si>
  <si>
    <t>the spleen</t>
  </si>
  <si>
    <t>sällskap</t>
  </si>
  <si>
    <t>mjälhte</t>
  </si>
  <si>
    <t>sällskapa</t>
  </si>
  <si>
    <t>mjälhta</t>
  </si>
  <si>
    <t>mjälhtan</t>
  </si>
  <si>
    <t>the hat or cap 3</t>
  </si>
  <si>
    <t>mösse</t>
  </si>
  <si>
    <t>mössa</t>
  </si>
  <si>
    <t>mössan</t>
  </si>
  <si>
    <t>the science</t>
  </si>
  <si>
    <t>veitskap</t>
  </si>
  <si>
    <t>the anthill</t>
  </si>
  <si>
    <t>möurtuve</t>
  </si>
  <si>
    <t>möurtuva</t>
  </si>
  <si>
    <t>möurtuvan</t>
  </si>
  <si>
    <t>-eri</t>
  </si>
  <si>
    <t>the neck</t>
  </si>
  <si>
    <t>nakke</t>
  </si>
  <si>
    <t>nakka</t>
  </si>
  <si>
    <t>nakkan</t>
  </si>
  <si>
    <t>the kidney</t>
  </si>
  <si>
    <t>nure</t>
  </si>
  <si>
    <t>njura</t>
  </si>
  <si>
    <t>njuran</t>
  </si>
  <si>
    <t>the bakery</t>
  </si>
  <si>
    <t>bageri</t>
  </si>
  <si>
    <t>bageria</t>
  </si>
  <si>
    <t>the bad luck 1</t>
  </si>
  <si>
    <t>ohäppe</t>
  </si>
  <si>
    <t>the ear</t>
  </si>
  <si>
    <t>öre</t>
  </si>
  <si>
    <t>the battery</t>
  </si>
  <si>
    <t>öra</t>
  </si>
  <si>
    <t>batteri</t>
  </si>
  <si>
    <t>batteria</t>
  </si>
  <si>
    <t>the earring</t>
  </si>
  <si>
    <t>örhänge</t>
  </si>
  <si>
    <t>örhänga</t>
  </si>
  <si>
    <t>örhängan</t>
  </si>
  <si>
    <t>the lottery</t>
  </si>
  <si>
    <t>lotteri</t>
  </si>
  <si>
    <t>lotteria</t>
  </si>
  <si>
    <t>the eye</t>
  </si>
  <si>
    <t>öuge</t>
  </si>
  <si>
    <t>öuga</t>
  </si>
  <si>
    <t>the dairy</t>
  </si>
  <si>
    <t>mejeri</t>
  </si>
  <si>
    <t>the pan</t>
  </si>
  <si>
    <t>mejeria</t>
  </si>
  <si>
    <t>panne</t>
  </si>
  <si>
    <t>panna</t>
  </si>
  <si>
    <t>pannan</t>
  </si>
  <si>
    <t>the bead</t>
  </si>
  <si>
    <t>pärle</t>
  </si>
  <si>
    <t>pärla</t>
  </si>
  <si>
    <t>pärlan</t>
  </si>
  <si>
    <t>the celery</t>
  </si>
  <si>
    <t>selleri</t>
  </si>
  <si>
    <t>the pen</t>
  </si>
  <si>
    <t>penne</t>
  </si>
  <si>
    <t>penna</t>
  </si>
  <si>
    <t>pennan</t>
  </si>
  <si>
    <t xml:space="preserve">the potato </t>
  </si>
  <si>
    <t>pere</t>
  </si>
  <si>
    <t>pera</t>
  </si>
  <si>
    <t>peran</t>
  </si>
  <si>
    <t>the waste</t>
  </si>
  <si>
    <t>slöseri</t>
  </si>
  <si>
    <t>the peg 3</t>
  </si>
  <si>
    <t>pinne</t>
  </si>
  <si>
    <t>pinna</t>
  </si>
  <si>
    <t>pinnan</t>
  </si>
  <si>
    <t>the pipe</t>
  </si>
  <si>
    <t>the printing</t>
  </si>
  <si>
    <t>pipe</t>
  </si>
  <si>
    <t>trykkeri</t>
  </si>
  <si>
    <t>pipa</t>
  </si>
  <si>
    <t>pipan</t>
  </si>
  <si>
    <t>trykkeria</t>
  </si>
  <si>
    <t>the magic 3</t>
  </si>
  <si>
    <t>puke</t>
  </si>
  <si>
    <t>the pumpkin or squash</t>
  </si>
  <si>
    <t>pumpe</t>
  </si>
  <si>
    <t xml:space="preserve">f </t>
  </si>
  <si>
    <t>pumpa</t>
  </si>
  <si>
    <t>pumpan</t>
  </si>
  <si>
    <t>reka</t>
  </si>
  <si>
    <t>rekan</t>
  </si>
  <si>
    <t>the tail 1/buttocks 1</t>
  </si>
  <si>
    <t>råmpe</t>
  </si>
  <si>
    <t>råmpa</t>
  </si>
  <si>
    <t>råmpan</t>
  </si>
  <si>
    <t>the scab</t>
  </si>
  <si>
    <t>såurskorspe</t>
  </si>
  <si>
    <t>såurskorspa</t>
  </si>
  <si>
    <t>the difference</t>
  </si>
  <si>
    <t>skjełne</t>
  </si>
  <si>
    <t>the sinew or tendon</t>
  </si>
  <si>
    <t>seine</t>
  </si>
  <si>
    <t>sena</t>
  </si>
  <si>
    <t>senan</t>
  </si>
  <si>
    <t>the seat</t>
  </si>
  <si>
    <t>sete</t>
  </si>
  <si>
    <t>seta</t>
  </si>
  <si>
    <t>the veil</t>
  </si>
  <si>
    <t>shlöje</t>
  </si>
  <si>
    <t>shlöja</t>
  </si>
  <si>
    <t>shlöjan</t>
  </si>
  <si>
    <t>the side</t>
  </si>
  <si>
    <t>sie</t>
  </si>
  <si>
    <t>sia</t>
  </si>
  <si>
    <t>sian</t>
  </si>
  <si>
    <t>the mind</t>
  </si>
  <si>
    <t>sinne</t>
  </si>
  <si>
    <t>sinna</t>
  </si>
  <si>
    <t>the disease</t>
  </si>
  <si>
    <t>sjuke</t>
  </si>
  <si>
    <t>sjuka</t>
  </si>
  <si>
    <t>sjukan</t>
  </si>
  <si>
    <t>the cartilage</t>
  </si>
  <si>
    <t>schalle</t>
  </si>
  <si>
    <t>schaalla</t>
  </si>
  <si>
    <t>schaallan</t>
  </si>
  <si>
    <t>the tendon</t>
  </si>
  <si>
    <t>schaue</t>
  </si>
  <si>
    <t>schaua</t>
  </si>
  <si>
    <t>schauan</t>
  </si>
  <si>
    <t>the rattle</t>
  </si>
  <si>
    <t>skallre</t>
  </si>
  <si>
    <t>skallra</t>
  </si>
  <si>
    <t>skallran</t>
  </si>
  <si>
    <t>the shirt</t>
  </si>
  <si>
    <t>skjorte</t>
  </si>
  <si>
    <t>skjorta</t>
  </si>
  <si>
    <t>skjortan</t>
  </si>
  <si>
    <t>the school</t>
  </si>
  <si>
    <t>skołe</t>
  </si>
  <si>
    <t>skoła</t>
  </si>
  <si>
    <t>the combine harvester</t>
  </si>
  <si>
    <t>skördetröske</t>
  </si>
  <si>
    <t>skördetröska</t>
  </si>
  <si>
    <t>skördetröskan</t>
  </si>
  <si>
    <t>the shade or shadow</t>
  </si>
  <si>
    <t>skugge</t>
  </si>
  <si>
    <t>skugga</t>
  </si>
  <si>
    <t>skuggan</t>
  </si>
  <si>
    <t>the skull</t>
  </si>
  <si>
    <t>skålle</t>
  </si>
  <si>
    <t>skålla</t>
  </si>
  <si>
    <t>skållan</t>
  </si>
  <si>
    <t>the spindle</t>
  </si>
  <si>
    <t>slänne</t>
  </si>
  <si>
    <t>slänna</t>
  </si>
  <si>
    <t>slännan</t>
  </si>
  <si>
    <t>the shell</t>
  </si>
  <si>
    <t>snäkke</t>
  </si>
  <si>
    <t>snäkka</t>
  </si>
  <si>
    <t>snäkkan</t>
  </si>
  <si>
    <t>the ghost 2</t>
  </si>
  <si>
    <t>spöke</t>
  </si>
  <si>
    <t>spöka</t>
  </si>
  <si>
    <t>the injection</t>
  </si>
  <si>
    <t>sprute</t>
  </si>
  <si>
    <t>spruta</t>
  </si>
  <si>
    <t>sprutan</t>
  </si>
  <si>
    <t>the tree stump</t>
  </si>
  <si>
    <t>ståbbe</t>
  </si>
  <si>
    <t>ståbba</t>
  </si>
  <si>
    <t>ståbban</t>
  </si>
  <si>
    <t>the star</t>
  </si>
  <si>
    <t>stjærne</t>
  </si>
  <si>
    <t>stjærna</t>
  </si>
  <si>
    <t>stjærnan</t>
  </si>
  <si>
    <t>the fig</t>
  </si>
  <si>
    <t>storfike</t>
  </si>
  <si>
    <t>storfika</t>
  </si>
  <si>
    <t>storfikan</t>
  </si>
  <si>
    <t>the sock or stocking 1</t>
  </si>
  <si>
    <t>stråmpe</t>
  </si>
  <si>
    <t>the piece 2</t>
  </si>
  <si>
    <t>stykkje</t>
  </si>
  <si>
    <t>stykkja</t>
  </si>
  <si>
    <t>the rudder 1</t>
  </si>
  <si>
    <t>styre</t>
  </si>
  <si>
    <t>styra</t>
  </si>
  <si>
    <t>the tablet (computer)</t>
  </si>
  <si>
    <t>surfpłatte</t>
  </si>
  <si>
    <t>surfpłatta</t>
  </si>
  <si>
    <t>surfpłattan</t>
  </si>
  <si>
    <t xml:space="preserve">the jealousy </t>
  </si>
  <si>
    <t>svortsjuke</t>
  </si>
  <si>
    <t>the match</t>
  </si>
  <si>
    <t>tännstikke</t>
  </si>
  <si>
    <t>tännstikka</t>
  </si>
  <si>
    <t>tännstikkan</t>
  </si>
  <si>
    <t>the television</t>
  </si>
  <si>
    <t>teve</t>
  </si>
  <si>
    <t>tevea</t>
  </si>
  <si>
    <t>tevean</t>
  </si>
  <si>
    <t>the mushroom 1</t>
  </si>
  <si>
    <t>tjuke</t>
  </si>
  <si>
    <t>tjuka</t>
  </si>
  <si>
    <t>tjukan</t>
  </si>
  <si>
    <t>the tongue</t>
  </si>
  <si>
    <t>tonge</t>
  </si>
  <si>
    <t>tonga</t>
  </si>
  <si>
    <t>tongan</t>
  </si>
  <si>
    <t>the drum</t>
  </si>
  <si>
    <t>tråmme</t>
  </si>
  <si>
    <t>tråmma</t>
  </si>
  <si>
    <t>tråmman</t>
  </si>
  <si>
    <t>the snowshoe 1</t>
  </si>
  <si>
    <t>tryge</t>
  </si>
  <si>
    <t>tryga</t>
  </si>
  <si>
    <t>trygan</t>
  </si>
  <si>
    <t>uggle</t>
  </si>
  <si>
    <t>the woodwork</t>
  </si>
  <si>
    <t>værse</t>
  </si>
  <si>
    <t>the custom 2</t>
  </si>
  <si>
    <t>vane</t>
  </si>
  <si>
    <t>vana</t>
  </si>
  <si>
    <t>vanan</t>
  </si>
  <si>
    <t>the wing</t>
  </si>
  <si>
    <t>vinge</t>
  </si>
  <si>
    <t>vinga</t>
  </si>
  <si>
    <t>vingan</t>
  </si>
  <si>
    <t>the web page</t>
  </si>
  <si>
    <t>webbsie</t>
  </si>
  <si>
    <t>webbsia</t>
  </si>
  <si>
    <t>webbsian</t>
  </si>
  <si>
    <t>the window 2</t>
  </si>
  <si>
    <t>vinnöuge</t>
  </si>
  <si>
    <t>vinnöuga</t>
  </si>
  <si>
    <t>the carcass 1</t>
  </si>
  <si>
    <t>åshle</t>
  </si>
  <si>
    <t>åshla</t>
  </si>
  <si>
    <t>åshlan</t>
  </si>
  <si>
    <t>the oar</t>
  </si>
  <si>
    <t>åure</t>
  </si>
  <si>
    <t>åuran</t>
  </si>
  <si>
    <t>the yolk</t>
  </si>
  <si>
    <t>äggułe</t>
  </si>
  <si>
    <t>äggula</t>
  </si>
  <si>
    <t>äggulan</t>
  </si>
  <si>
    <t>the fairy or elf 3</t>
  </si>
  <si>
    <t>äłve</t>
  </si>
  <si>
    <t>äłva</t>
  </si>
  <si>
    <t>äłvan</t>
  </si>
  <si>
    <t>Disyllabic with -a</t>
  </si>
  <si>
    <t>the work 2</t>
  </si>
  <si>
    <t>anna</t>
  </si>
  <si>
    <t>annan</t>
  </si>
  <si>
    <t>the elbow</t>
  </si>
  <si>
    <t>armbåga</t>
  </si>
  <si>
    <t>armbågan</t>
  </si>
  <si>
    <t>the bay 2</t>
  </si>
  <si>
    <t>æva</t>
  </si>
  <si>
    <t>ævan</t>
  </si>
  <si>
    <t>the bow/arch</t>
  </si>
  <si>
    <t>båga</t>
  </si>
  <si>
    <t>bågan</t>
  </si>
  <si>
    <t>the raft</t>
  </si>
  <si>
    <t>fłåta</t>
  </si>
  <si>
    <t>fłåtan</t>
  </si>
  <si>
    <t>the drunkenness</t>
  </si>
  <si>
    <t>fylla</t>
  </si>
  <si>
    <t>the latch or door-bolt 3</t>
  </si>
  <si>
    <t>hæka</t>
  </si>
  <si>
    <t>hækan</t>
  </si>
  <si>
    <t>the pasture 1</t>
  </si>
  <si>
    <t>hæga</t>
  </si>
  <si>
    <t>hægan</t>
  </si>
  <si>
    <t xml:space="preserve">the coat 1 </t>
  </si>
  <si>
    <t>kappa</t>
  </si>
  <si>
    <t>kappan</t>
  </si>
  <si>
    <t>the bunch 4</t>
  </si>
  <si>
    <t>kłasa</t>
  </si>
  <si>
    <t>kłasan</t>
  </si>
  <si>
    <t>the part 2</t>
  </si>
  <si>
    <t>kłåva</t>
  </si>
  <si>
    <t>kłåvan</t>
  </si>
  <si>
    <t>the lock</t>
  </si>
  <si>
    <t>knæpa</t>
  </si>
  <si>
    <t>knæpan</t>
  </si>
  <si>
    <t>the collar</t>
  </si>
  <si>
    <t>kræga</t>
  </si>
  <si>
    <t>krægan</t>
  </si>
  <si>
    <t>the carcass 2</t>
  </si>
  <si>
    <t>levda</t>
  </si>
  <si>
    <t>levdan</t>
  </si>
  <si>
    <t>the belly</t>
  </si>
  <si>
    <t>mæga</t>
  </si>
  <si>
    <t>mægan</t>
  </si>
  <si>
    <t>the palm of the hand 3</t>
  </si>
  <si>
    <t>næva</t>
  </si>
  <si>
    <t>nævan</t>
  </si>
  <si>
    <t>the nose</t>
  </si>
  <si>
    <t>nåsa</t>
  </si>
  <si>
    <t>nåsan</t>
  </si>
  <si>
    <t>the bag</t>
  </si>
  <si>
    <t>påsa</t>
  </si>
  <si>
    <t>the spine</t>
  </si>
  <si>
    <t>ryggra</t>
  </si>
  <si>
    <t>ryggraa</t>
  </si>
  <si>
    <t>ryggraan</t>
  </si>
  <si>
    <t>the mouth 1</t>
  </si>
  <si>
    <t>shlapra</t>
  </si>
  <si>
    <t>shlapran</t>
  </si>
  <si>
    <t>the ladder</t>
  </si>
  <si>
    <t>sjæga</t>
  </si>
  <si>
    <t>sjægan</t>
  </si>
  <si>
    <t>the sledge/sled 1</t>
  </si>
  <si>
    <t>shlæa</t>
  </si>
  <si>
    <t>shlæan</t>
  </si>
  <si>
    <t>the goiter</t>
  </si>
  <si>
    <t>struma</t>
  </si>
  <si>
    <t>the face 1</t>
  </si>
  <si>
    <t>syna</t>
  </si>
  <si>
    <t>the vagina 1</t>
  </si>
  <si>
    <t>tuppa</t>
  </si>
  <si>
    <t>the thunder 2</t>
  </si>
  <si>
    <t>åska</t>
  </si>
  <si>
    <t>OVERALL NUMBERS</t>
  </si>
  <si>
    <t>Gender</t>
  </si>
  <si>
    <t>Number</t>
  </si>
  <si>
    <t>Percentage of total</t>
  </si>
  <si>
    <t>Feminine</t>
  </si>
  <si>
    <t>Masculine</t>
  </si>
  <si>
    <t>Neuter</t>
  </si>
  <si>
    <t>TOTAL</t>
  </si>
  <si>
    <t>SEMANTIC FACTORS</t>
  </si>
  <si>
    <t>Biological sex</t>
  </si>
  <si>
    <t>All words for human females are feminine.</t>
  </si>
  <si>
    <t>All words for human males are masculine.</t>
  </si>
  <si>
    <t>Human not specified for sex</t>
  </si>
  <si>
    <t>Percentage of category</t>
  </si>
  <si>
    <t>Percentage of gender</t>
  </si>
  <si>
    <t>Mass nouns</t>
  </si>
  <si>
    <t>Animals (sex-differentiable removed)</t>
  </si>
  <si>
    <t xml:space="preserve"> </t>
  </si>
  <si>
    <t>Time</t>
  </si>
  <si>
    <t>MORPHOLOGICAL FACTORS</t>
  </si>
  <si>
    <t>Plural type</t>
  </si>
  <si>
    <t>Type 1 divided by ending in the singular</t>
  </si>
  <si>
    <t>Sing. in -e, pl. in a-an</t>
  </si>
  <si>
    <t>Sing. in -a, pl. in a-an</t>
  </si>
  <si>
    <t>Other sing., pl. in a-an</t>
  </si>
  <si>
    <t>FRONT VOWELS</t>
  </si>
  <si>
    <t>ä</t>
  </si>
  <si>
    <t>e</t>
  </si>
  <si>
    <t>i</t>
  </si>
  <si>
    <t>ö</t>
  </si>
  <si>
    <t>V[+front] total</t>
  </si>
  <si>
    <t>BACK VOWELS</t>
  </si>
  <si>
    <t>a</t>
  </si>
  <si>
    <t>å</t>
  </si>
  <si>
    <t>åu</t>
  </si>
  <si>
    <t>u</t>
  </si>
  <si>
    <t>o</t>
  </si>
  <si>
    <t>æ</t>
  </si>
  <si>
    <t>Percentage of neuter nouns whose gender can be explained by plural forms</t>
  </si>
  <si>
    <t>V[+back] total</t>
  </si>
  <si>
    <t>Percentage of total wordlist that can be explained by plural forms</t>
  </si>
  <si>
    <t>Vowel total</t>
  </si>
  <si>
    <t>Derivational suffixes</t>
  </si>
  <si>
    <t>els</t>
  </si>
  <si>
    <t>CONSONANTS</t>
  </si>
  <si>
    <t>b</t>
  </si>
  <si>
    <t>d</t>
  </si>
  <si>
    <t>heit</t>
  </si>
  <si>
    <t>g</t>
  </si>
  <si>
    <t>Voiced stop total</t>
  </si>
  <si>
    <t>p</t>
  </si>
  <si>
    <t>ing (deverbal)</t>
  </si>
  <si>
    <t>t</t>
  </si>
  <si>
    <t>k</t>
  </si>
  <si>
    <t>Voiceless stop total</t>
  </si>
  <si>
    <t>ing (denominal and deadjectival)</t>
  </si>
  <si>
    <t>Nasal total</t>
  </si>
  <si>
    <t>r</t>
  </si>
  <si>
    <t>l</t>
  </si>
  <si>
    <t>Liquid total</t>
  </si>
  <si>
    <t>dom</t>
  </si>
  <si>
    <t>ɕ</t>
  </si>
  <si>
    <t>ar</t>
  </si>
  <si>
    <t>ɧ</t>
  </si>
  <si>
    <t>h</t>
  </si>
  <si>
    <t>Voiceless fricative total</t>
  </si>
  <si>
    <t>skap</t>
  </si>
  <si>
    <t>v</t>
  </si>
  <si>
    <t>Fricative total</t>
  </si>
  <si>
    <t>CONSONANT CLUSTERS</t>
  </si>
  <si>
    <t>skr</t>
  </si>
  <si>
    <t>str</t>
  </si>
  <si>
    <t>spr</t>
  </si>
  <si>
    <t>Total s+C+C</t>
  </si>
  <si>
    <t>ion</t>
  </si>
  <si>
    <t xml:space="preserve">st </t>
  </si>
  <si>
    <t xml:space="preserve">sk </t>
  </si>
  <si>
    <t>sp</t>
  </si>
  <si>
    <t>Total s+C[-voice]</t>
  </si>
  <si>
    <t>eri</t>
  </si>
  <si>
    <t>sl</t>
  </si>
  <si>
    <t>sn</t>
  </si>
  <si>
    <t>sv</t>
  </si>
  <si>
    <t>PHONOLOGICAL FACTORS</t>
  </si>
  <si>
    <t>Total s+C[+voice]</t>
  </si>
  <si>
    <t>tv</t>
  </si>
  <si>
    <t>tr</t>
  </si>
  <si>
    <t>Total t</t>
  </si>
  <si>
    <t>kł</t>
  </si>
  <si>
    <t>kn</t>
  </si>
  <si>
    <t>kr</t>
  </si>
  <si>
    <t>kv</t>
  </si>
  <si>
    <t>Total kC</t>
  </si>
  <si>
    <t>br</t>
  </si>
  <si>
    <t>bł</t>
  </si>
  <si>
    <t>bj</t>
  </si>
  <si>
    <t>Total bC</t>
  </si>
  <si>
    <t>fj</t>
  </si>
  <si>
    <t>fł</t>
  </si>
  <si>
    <t>fr</t>
  </si>
  <si>
    <t>Total f</t>
  </si>
  <si>
    <t>gł</t>
  </si>
  <si>
    <t>gr</t>
  </si>
  <si>
    <t>Total g</t>
  </si>
  <si>
    <t>Monosyllabic -V#</t>
  </si>
  <si>
    <t>dr</t>
  </si>
  <si>
    <t>dj</t>
  </si>
  <si>
    <t>Total d</t>
  </si>
  <si>
    <t>mj/nj</t>
  </si>
  <si>
    <t>pr</t>
  </si>
  <si>
    <t>shl</t>
  </si>
  <si>
    <t>Monosyllabic -V[+back]#</t>
  </si>
  <si>
    <t>dr+tr</t>
  </si>
  <si>
    <t>Total consonant cluster</t>
  </si>
  <si>
    <t>Modern loans</t>
  </si>
  <si>
    <t>Total voiced cons cluster onset</t>
  </si>
  <si>
    <t>Total all voiced consonant initial</t>
  </si>
  <si>
    <t>VOWEL+CONSONANT</t>
  </si>
  <si>
    <t>eł</t>
  </si>
  <si>
    <t>el</t>
  </si>
  <si>
    <t>el +el</t>
  </si>
  <si>
    <t>the line 1</t>
  </si>
  <si>
    <t>ra</t>
  </si>
  <si>
    <t>raa</t>
  </si>
  <si>
    <t>raan</t>
  </si>
  <si>
    <t>the bridge</t>
  </si>
  <si>
    <t>bru</t>
  </si>
  <si>
    <t>brua</t>
  </si>
  <si>
    <t>bruan</t>
  </si>
  <si>
    <t>the river or stream 1</t>
  </si>
  <si>
    <t>åuá</t>
  </si>
  <si>
    <t>åuan</t>
  </si>
  <si>
    <t>the shop/store</t>
  </si>
  <si>
    <t>bu</t>
  </si>
  <si>
    <t>er</t>
  </si>
  <si>
    <t>bua</t>
  </si>
  <si>
    <t>buan</t>
  </si>
  <si>
    <t>the corner 2</t>
  </si>
  <si>
    <t>en</t>
  </si>
  <si>
    <t>råu</t>
  </si>
  <si>
    <t>råua</t>
  </si>
  <si>
    <t>råuan</t>
  </si>
  <si>
    <t>Total e+sonorant</t>
  </si>
  <si>
    <t>the toe</t>
  </si>
  <si>
    <t>tåu</t>
  </si>
  <si>
    <t>tåua</t>
  </si>
  <si>
    <t>tåuan</t>
  </si>
  <si>
    <t>the river or stream 2</t>
  </si>
  <si>
    <t>fło</t>
  </si>
  <si>
    <t>fłoa</t>
  </si>
  <si>
    <t>fłoan</t>
  </si>
  <si>
    <t>the stable or stall</t>
  </si>
  <si>
    <t>låu</t>
  </si>
  <si>
    <t>låur</t>
  </si>
  <si>
    <t>låun</t>
  </si>
  <si>
    <t>the calf of the leg</t>
  </si>
  <si>
    <t>va</t>
  </si>
  <si>
    <t>vaa</t>
  </si>
  <si>
    <t>in (stress on final syllable)</t>
  </si>
  <si>
    <t>the thread</t>
  </si>
  <si>
    <t>tråu</t>
  </si>
  <si>
    <t>tråua</t>
  </si>
  <si>
    <t>tråuan</t>
  </si>
  <si>
    <t>the town</t>
  </si>
  <si>
    <t>sta</t>
  </si>
  <si>
    <t>steder</t>
  </si>
  <si>
    <t>stedran</t>
  </si>
  <si>
    <t>um</t>
  </si>
  <si>
    <t>the shoe</t>
  </si>
  <si>
    <t>sko</t>
  </si>
  <si>
    <t>skor</t>
  </si>
  <si>
    <t>skon</t>
  </si>
  <si>
    <t>-ar not agentive</t>
  </si>
  <si>
    <t>the claw</t>
  </si>
  <si>
    <t>kło</t>
  </si>
  <si>
    <t>kłor</t>
  </si>
  <si>
    <t>kłon</t>
  </si>
  <si>
    <t>the head</t>
  </si>
  <si>
    <t>huu</t>
  </si>
  <si>
    <t>huun</t>
  </si>
  <si>
    <t>MONOSYLLABIC, VOWEL-FINAL</t>
  </si>
  <si>
    <t>the leaf 2</t>
  </si>
  <si>
    <t>bła</t>
  </si>
  <si>
    <t>błaa</t>
  </si>
  <si>
    <t>Mono e</t>
  </si>
  <si>
    <t>mono ö</t>
  </si>
  <si>
    <t>mono y</t>
  </si>
  <si>
    <t>mono ä</t>
  </si>
  <si>
    <t>mono i</t>
  </si>
  <si>
    <t>mono öy</t>
  </si>
  <si>
    <t>Mono. V [+front]</t>
  </si>
  <si>
    <t>Mono åu</t>
  </si>
  <si>
    <t>mono u</t>
  </si>
  <si>
    <t>mono a</t>
  </si>
  <si>
    <t>mono o</t>
  </si>
  <si>
    <t>mono öu</t>
  </si>
  <si>
    <t>Mono. V [+back]</t>
  </si>
  <si>
    <t>Total mono. V</t>
  </si>
  <si>
    <t>Total mono. diphthong</t>
  </si>
  <si>
    <t>GEMINATES</t>
  </si>
  <si>
    <t>gg</t>
  </si>
  <si>
    <t>kk</t>
  </si>
  <si>
    <t>ss</t>
  </si>
  <si>
    <t>ll</t>
  </si>
  <si>
    <t>mm</t>
  </si>
  <si>
    <t>nn</t>
  </si>
  <si>
    <t>Jamtlandic</t>
  </si>
  <si>
    <t>Semantic</t>
  </si>
  <si>
    <t>Morphological</t>
  </si>
  <si>
    <t>Phonological</t>
  </si>
  <si>
    <t>Which wins?</t>
  </si>
  <si>
    <t>Which loses?</t>
  </si>
  <si>
    <t>dd</t>
  </si>
  <si>
    <t>Which wins? (general type)</t>
  </si>
  <si>
    <t>bb</t>
  </si>
  <si>
    <t>ff</t>
  </si>
  <si>
    <t>pp</t>
  </si>
  <si>
    <t>rr</t>
  </si>
  <si>
    <t>tt</t>
  </si>
  <si>
    <t>Animals, biological sex</t>
  </si>
  <si>
    <t>Animals</t>
  </si>
  <si>
    <t>Semantic core rule</t>
  </si>
  <si>
    <t>GEMINATE COMBOS</t>
  </si>
  <si>
    <t>Gem. velar</t>
  </si>
  <si>
    <t>Words for animals are masculine</t>
  </si>
  <si>
    <t>Disyllabic -u is feminine</t>
  </si>
  <si>
    <t>Disyllabic -u</t>
  </si>
  <si>
    <t>Phonological rule</t>
  </si>
  <si>
    <t>the bee</t>
  </si>
  <si>
    <t>Null-a plural pattern is neuter</t>
  </si>
  <si>
    <t>Plural null-a</t>
  </si>
  <si>
    <t>Morphological rule</t>
  </si>
  <si>
    <t>the deer</t>
  </si>
  <si>
    <t>the lamb</t>
  </si>
  <si>
    <t>Words for animals are masculine; mass nouns are neuter</t>
  </si>
  <si>
    <t>Plural null-a, Mass</t>
  </si>
  <si>
    <t>the duck</t>
  </si>
  <si>
    <t>Gem. sonorant</t>
  </si>
  <si>
    <t>Words with umlaut plural are feminine</t>
  </si>
  <si>
    <t>Plural umlaut</t>
  </si>
  <si>
    <t>the mouse</t>
  </si>
  <si>
    <t>Mass nouns are neuter</t>
  </si>
  <si>
    <t>a-a plural pattern is neuter</t>
  </si>
  <si>
    <t>Disyllabic -e is feminine</t>
  </si>
  <si>
    <t>Disyllabic -e</t>
  </si>
  <si>
    <t>Morphological rule, semantic rule</t>
  </si>
  <si>
    <t xml:space="preserve">Disyllabic -e </t>
  </si>
  <si>
    <t>Non-core semantic rule</t>
  </si>
  <si>
    <t>Gem. nasal</t>
  </si>
  <si>
    <t>the captive/prisoner</t>
  </si>
  <si>
    <t>Words for people not specified for sex are masculine</t>
  </si>
  <si>
    <t>Human not specified</t>
  </si>
  <si>
    <t>the neighbor</t>
  </si>
  <si>
    <t xml:space="preserve">the arctic lights 1 </t>
  </si>
  <si>
    <t>Mass</t>
  </si>
  <si>
    <t>Semantic rule</t>
  </si>
  <si>
    <t>the drink</t>
  </si>
  <si>
    <t>Gem. labial</t>
  </si>
  <si>
    <t>the silk</t>
  </si>
  <si>
    <t xml:space="preserve">Plural a-a </t>
  </si>
  <si>
    <t>Gem. coronal</t>
  </si>
  <si>
    <t>Gem [+voice]</t>
  </si>
  <si>
    <t>the tool</t>
  </si>
  <si>
    <t>Null-an plural pattern is masculine</t>
  </si>
  <si>
    <t>Plural null-an</t>
  </si>
  <si>
    <t xml:space="preserve">Words for time are masculine </t>
  </si>
  <si>
    <t>the moon/month</t>
  </si>
  <si>
    <t>the work</t>
  </si>
  <si>
    <t>Disyllabic -e, Humans</t>
  </si>
  <si>
    <t>Gem [-voice]</t>
  </si>
  <si>
    <t>Words for females are feminine, words for people are masculine</t>
  </si>
  <si>
    <t>Words for people are masculine, mass nouns are neuter</t>
  </si>
  <si>
    <t>Plural null-a, mass</t>
  </si>
  <si>
    <t>Morphological and semantic</t>
  </si>
  <si>
    <t>Disyllabic -a is non-neuter</t>
  </si>
  <si>
    <t>Disyllabic -a</t>
  </si>
  <si>
    <t>the fog</t>
  </si>
  <si>
    <t>Total geminate</t>
  </si>
  <si>
    <t>a-an plural is non-neuter</t>
  </si>
  <si>
    <t>Total geminate minus n</t>
  </si>
  <si>
    <t>Plural a-an</t>
  </si>
  <si>
    <t>the ice</t>
  </si>
  <si>
    <t xml:space="preserve">the wind </t>
  </si>
  <si>
    <t>Nouns with -ar are masculine</t>
  </si>
  <si>
    <t>Suffix -ar</t>
  </si>
  <si>
    <t>Words with ar are masculine</t>
  </si>
  <si>
    <t>Words with -els are feminine</t>
  </si>
  <si>
    <t>Suffix -els</t>
  </si>
  <si>
    <t>Denominal nouns with -ing are masculine</t>
  </si>
  <si>
    <t>Suffix -ing</t>
  </si>
  <si>
    <t>Deverbal nouns with -ing are feminine</t>
  </si>
  <si>
    <t>Words with -else are feminine; words with -a-a plural pattern are neuter</t>
  </si>
  <si>
    <t>Words that refer to females are feminine</t>
  </si>
  <si>
    <t xml:space="preserve">the witch 2 </t>
  </si>
  <si>
    <t>klåkke</t>
  </si>
  <si>
    <t>the moment</t>
  </si>
  <si>
    <t>lht</t>
  </si>
  <si>
    <t>lm</t>
  </si>
  <si>
    <t>lg</t>
  </si>
  <si>
    <t>rm</t>
  </si>
  <si>
    <t>mn</t>
  </si>
  <si>
    <t>mt</t>
  </si>
  <si>
    <t>gn</t>
  </si>
  <si>
    <t>gd</t>
  </si>
  <si>
    <t>rn</t>
  </si>
  <si>
    <t>rs</t>
  </si>
  <si>
    <t>rł</t>
  </si>
  <si>
    <t>rd</t>
  </si>
  <si>
    <t>rsk</t>
  </si>
  <si>
    <t>rg</t>
  </si>
  <si>
    <t>ft</t>
  </si>
  <si>
    <t>kt</t>
  </si>
  <si>
    <t>jt</t>
  </si>
  <si>
    <t>st</t>
  </si>
  <si>
    <t>nt</t>
  </si>
  <si>
    <t>rt</t>
  </si>
  <si>
    <t>ks</t>
  </si>
  <si>
    <t>ns</t>
  </si>
  <si>
    <t>lk</t>
  </si>
  <si>
    <t>ŋk</t>
  </si>
  <si>
    <t>sk</t>
  </si>
  <si>
    <t>mp</t>
  </si>
  <si>
    <t>ps</t>
  </si>
  <si>
    <t>ls</t>
  </si>
  <si>
    <t>js</t>
  </si>
  <si>
    <t>lv</t>
  </si>
  <si>
    <t>rv</t>
  </si>
  <si>
    <t>CONSONANT CLUSTER COMBINATIONS</t>
  </si>
  <si>
    <t>By initial consonant</t>
  </si>
  <si>
    <t>Total with l_</t>
  </si>
  <si>
    <t>Total r_</t>
  </si>
  <si>
    <t>Total N_</t>
  </si>
  <si>
    <t>Total C[+sonorant]_</t>
  </si>
  <si>
    <t>Total C[+obstruent]_</t>
  </si>
  <si>
    <t>Total s_</t>
  </si>
  <si>
    <t>Total g_</t>
  </si>
  <si>
    <t>Total k_</t>
  </si>
  <si>
    <t>Total C[+velar]_</t>
  </si>
  <si>
    <t>Total C[+coronal]_</t>
  </si>
  <si>
    <t>Total C[+labial]_</t>
  </si>
  <si>
    <t>By final consonant</t>
  </si>
  <si>
    <t>Total _k</t>
  </si>
  <si>
    <t>Total with _t</t>
  </si>
  <si>
    <t>Total _s</t>
  </si>
  <si>
    <t>Total _m</t>
  </si>
  <si>
    <t>Total _n</t>
  </si>
  <si>
    <t>Total _d</t>
  </si>
  <si>
    <t>Total _v</t>
  </si>
  <si>
    <t>Total _C[+nasal]</t>
  </si>
  <si>
    <t>Total liquid+stop</t>
  </si>
  <si>
    <t>Total cc [-voice]</t>
  </si>
  <si>
    <t>Total _C[+sonorant]</t>
  </si>
  <si>
    <t>Total _C[+obstruent]</t>
  </si>
  <si>
    <t>Total _g (/j/)</t>
  </si>
  <si>
    <t>Entire consonant cluster</t>
  </si>
  <si>
    <t>Total CC with nasal</t>
  </si>
  <si>
    <t>Total CC with obstruent</t>
  </si>
  <si>
    <t>Total CC with sonorant</t>
  </si>
  <si>
    <t>Total CC obstruent only</t>
  </si>
  <si>
    <t>Total CC sonorant only</t>
  </si>
  <si>
    <t>SINGLE CONSONANTS</t>
  </si>
  <si>
    <t>ŋ</t>
  </si>
  <si>
    <t xml:space="preserve">n </t>
  </si>
  <si>
    <t xml:space="preserve">s </t>
  </si>
  <si>
    <t>Total ending in single consonant</t>
  </si>
  <si>
    <t>ANY COMBINATION ( SINGLE CONSONANT, CLUSTER, OR GEMINATE)</t>
  </si>
  <si>
    <t>Total ending in /d/</t>
  </si>
  <si>
    <t>Total ending in /n/</t>
  </si>
  <si>
    <t>Total ending in /l/</t>
  </si>
  <si>
    <t>Total ending in /t/</t>
  </si>
  <si>
    <t>Total ending in /s/</t>
  </si>
  <si>
    <t>Total ending in /r/</t>
  </si>
  <si>
    <t>Total ending in coronal</t>
  </si>
  <si>
    <t>Total ending in /g/</t>
  </si>
  <si>
    <t>Total ending in /ŋ/</t>
  </si>
  <si>
    <t>Total ending in /k/</t>
  </si>
  <si>
    <t>Total ending in velar</t>
  </si>
  <si>
    <t>Total ending in /p/</t>
  </si>
  <si>
    <t>Total ending in /m/</t>
  </si>
  <si>
    <t>Total ending in /v/</t>
  </si>
  <si>
    <t>Total ending in labial</t>
  </si>
  <si>
    <t>Total ending in /j/</t>
  </si>
  <si>
    <t>surfplatte</t>
  </si>
  <si>
    <t>the banana</t>
  </si>
  <si>
    <t>banan</t>
  </si>
  <si>
    <t>banana</t>
  </si>
  <si>
    <t>bananan</t>
  </si>
  <si>
    <t>the car</t>
  </si>
  <si>
    <t>bił</t>
  </si>
  <si>
    <t>bila</t>
  </si>
  <si>
    <t>bilan</t>
  </si>
  <si>
    <t>the bomb</t>
  </si>
  <si>
    <t>bomb</t>
  </si>
  <si>
    <t>bomba</t>
  </si>
  <si>
    <t>bomban</t>
  </si>
  <si>
    <t>the boomerang</t>
  </si>
  <si>
    <t>bumerang</t>
  </si>
  <si>
    <t>bumeranga</t>
  </si>
  <si>
    <t>bumerangan</t>
  </si>
  <si>
    <t>the bus</t>
  </si>
  <si>
    <t>buss</t>
  </si>
  <si>
    <t>bussa</t>
  </si>
  <si>
    <t>bussan</t>
  </si>
  <si>
    <t>the cigarette</t>
  </si>
  <si>
    <t>cigarett</t>
  </si>
  <si>
    <t>cigaretta</t>
  </si>
  <si>
    <t>cigarettan</t>
  </si>
  <si>
    <t>the bicycle</t>
  </si>
  <si>
    <t>cykeł</t>
  </si>
  <si>
    <t>cykla</t>
  </si>
  <si>
    <t>cyklan</t>
  </si>
  <si>
    <t>the computer</t>
  </si>
  <si>
    <t>dator</t>
  </si>
  <si>
    <t>datorer</t>
  </si>
  <si>
    <t>datoran</t>
  </si>
  <si>
    <t>the film/movie</t>
  </si>
  <si>
    <t>film</t>
  </si>
  <si>
    <t>filma</t>
  </si>
  <si>
    <t>filman</t>
  </si>
  <si>
    <t>the mobile phone</t>
  </si>
  <si>
    <t>mobiltelefon</t>
  </si>
  <si>
    <t>mobiltelefona</t>
  </si>
  <si>
    <t>mobiltelefonan</t>
  </si>
  <si>
    <t>the mosque</t>
  </si>
  <si>
    <t>moské</t>
  </si>
  <si>
    <t>moskéa</t>
  </si>
  <si>
    <t>moskéan</t>
  </si>
  <si>
    <t>the motor</t>
  </si>
  <si>
    <t>motor</t>
  </si>
  <si>
    <t>motora</t>
  </si>
  <si>
    <t>motoran</t>
  </si>
  <si>
    <t>the motorcycle</t>
  </si>
  <si>
    <t>motorcykeł</t>
  </si>
  <si>
    <t>motorcykla</t>
  </si>
  <si>
    <t>motorcyklan</t>
  </si>
  <si>
    <t>the license plate</t>
  </si>
  <si>
    <t>nommerpłåt</t>
  </si>
  <si>
    <t>nommerpłåuta</t>
  </si>
  <si>
    <t>nommerpłåutan</t>
  </si>
  <si>
    <t>the radio</t>
  </si>
  <si>
    <t>radio</t>
  </si>
  <si>
    <t>the electricity</t>
  </si>
  <si>
    <t>ström</t>
  </si>
  <si>
    <t>the pill or tablet</t>
  </si>
  <si>
    <t>tablett</t>
  </si>
  <si>
    <t>tabletta</t>
  </si>
  <si>
    <t>tablettan</t>
  </si>
  <si>
    <t>the telephone</t>
  </si>
  <si>
    <t>telefon</t>
  </si>
  <si>
    <t>telefona</t>
  </si>
  <si>
    <t>telefonan</t>
  </si>
  <si>
    <t>the tractor</t>
  </si>
  <si>
    <t>traktor</t>
  </si>
  <si>
    <t>traktora</t>
  </si>
  <si>
    <t>traktoran</t>
  </si>
  <si>
    <t>the toilet 2</t>
  </si>
  <si>
    <t>dass</t>
  </si>
  <si>
    <t>dassa</t>
  </si>
  <si>
    <t>the airplane</t>
  </si>
  <si>
    <t>fłygpłan</t>
  </si>
  <si>
    <t>fłygplan</t>
  </si>
  <si>
    <t>fłygplana</t>
  </si>
  <si>
    <t>the postage stamp</t>
  </si>
  <si>
    <t>frimarse</t>
  </si>
  <si>
    <t>frimarsa</t>
  </si>
  <si>
    <t>the internet</t>
  </si>
  <si>
    <t>internet</t>
  </si>
  <si>
    <t>the driver's license</t>
  </si>
  <si>
    <t>körkort</t>
  </si>
  <si>
    <t>körkorta</t>
  </si>
  <si>
    <t>the email</t>
  </si>
  <si>
    <t>mejl</t>
  </si>
  <si>
    <t>meil</t>
  </si>
  <si>
    <t>meila</t>
  </si>
  <si>
    <t>the birth certificate 1</t>
  </si>
  <si>
    <t>personbevis</t>
  </si>
  <si>
    <t>personbevisa</t>
  </si>
  <si>
    <t>sms</t>
  </si>
  <si>
    <t>smsa</t>
  </si>
  <si>
    <t>the train</t>
  </si>
  <si>
    <t>tåg</t>
  </si>
  <si>
    <t>tåga</t>
  </si>
  <si>
    <t>the postcard</t>
  </si>
  <si>
    <t>vykort</t>
  </si>
  <si>
    <t>vykorta</t>
  </si>
  <si>
    <t>the text message</t>
  </si>
  <si>
    <t>*For onset and coda analysis, see Appendices I-J</t>
  </si>
  <si>
    <t>Plural a-a, Mass</t>
  </si>
  <si>
    <r>
      <rPr>
        <b/>
        <sz val="11"/>
        <rFont val="Arial"/>
      </rPr>
      <t xml:space="preserve">Disyllabic </t>
    </r>
    <r>
      <rPr>
        <b/>
        <i/>
        <sz val="11"/>
        <rFont val="Arial"/>
      </rPr>
      <t>-u</t>
    </r>
  </si>
  <si>
    <r>
      <rPr>
        <b/>
        <sz val="11"/>
        <rFont val="Arial"/>
      </rPr>
      <t xml:space="preserve">Disyllabic </t>
    </r>
    <r>
      <rPr>
        <b/>
        <i/>
        <sz val="11"/>
        <rFont val="Arial"/>
      </rPr>
      <t>-a</t>
    </r>
  </si>
  <si>
    <r>
      <t xml:space="preserve">Disyllabic </t>
    </r>
    <r>
      <rPr>
        <i/>
        <sz val="11"/>
        <rFont val="Arial"/>
      </rPr>
      <t>-e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</si>
</sst>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0"/>
      <name val="Arial"/>
    </font>
    <font>
      <sz val="11"/>
      <name val="Arial"/>
    </font>
    <font>
      <b/>
      <sz val="10"/>
      <name val="Arial"/>
    </font>
    <font>
      <sz val="11"/>
      <color rgb="FF222222"/>
      <name val="Arial"/>
    </font>
    <font>
      <sz val="11"/>
      <color rgb="FF000000"/>
      <name val="Arial"/>
    </font>
    <font>
      <i/>
      <sz val="10"/>
      <name val="Arial"/>
    </font>
    <font>
      <b/>
      <i/>
      <sz val="10"/>
      <name val="Arial"/>
    </font>
    <font>
      <b/>
      <sz val="11"/>
      <color rgb="FF000000"/>
      <name val="Arial"/>
    </font>
    <font>
      <b/>
      <i/>
      <sz val="11"/>
      <color rgb="FF000000"/>
      <name val="Arial"/>
    </font>
    <font>
      <b/>
      <i/>
      <sz val="11"/>
      <name val="Arial"/>
    </font>
    <font>
      <i/>
      <sz val="11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</font>
    <font>
      <i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B7E1C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 wrapText="1"/>
    </xf>
    <xf numFmtId="0" fontId="18" fillId="3" borderId="0" xfId="0" applyFont="1" applyFill="1" applyAlignment="1">
      <alignment horizontal="left" wrapText="1"/>
    </xf>
    <xf numFmtId="0" fontId="16" fillId="4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19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20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</cellXfs>
  <cellStyles count="9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R998"/>
  <sheetViews>
    <sheetView tabSelected="1" workbookViewId="0">
      <pane ySplit="1" topLeftCell="A2" activePane="bottomLeft" state="frozen"/>
      <selection pane="bottomLeft" activeCell="B8" sqref="B8"/>
    </sheetView>
  </sheetViews>
  <sheetFormatPr baseColWidth="10" defaultColWidth="14.5" defaultRowHeight="36" customHeight="1" x14ac:dyDescent="0"/>
  <cols>
    <col min="1" max="1" width="15.83203125" style="5" customWidth="1"/>
    <col min="2" max="2" width="16.83203125" style="5" customWidth="1"/>
    <col min="3" max="3" width="13.6640625" style="5" customWidth="1"/>
    <col min="4" max="4" width="12" style="5" customWidth="1"/>
    <col min="5" max="5" width="15.33203125" style="5" customWidth="1"/>
    <col min="6" max="6" width="12.83203125" style="5" customWidth="1"/>
    <col min="7" max="16384" width="14.5" style="5"/>
  </cols>
  <sheetData>
    <row r="1" spans="1:44" s="42" customFormat="1" ht="36" customHeight="1">
      <c r="A1" s="40" t="s">
        <v>0</v>
      </c>
      <c r="B1" s="40" t="s">
        <v>2</v>
      </c>
      <c r="C1" s="40" t="s">
        <v>3</v>
      </c>
      <c r="D1" s="40" t="s">
        <v>4</v>
      </c>
      <c r="E1" s="40" t="s">
        <v>5</v>
      </c>
      <c r="F1" s="40" t="s">
        <v>6</v>
      </c>
    </row>
    <row r="2" spans="1:44" ht="20" customHeight="1">
      <c r="A2" s="4" t="s">
        <v>94</v>
      </c>
      <c r="B2" s="4" t="s">
        <v>96</v>
      </c>
      <c r="C2" s="4" t="s">
        <v>33</v>
      </c>
      <c r="D2" s="4" t="s">
        <v>97</v>
      </c>
      <c r="E2" s="4" t="s">
        <v>98</v>
      </c>
      <c r="F2" s="4">
        <v>1</v>
      </c>
    </row>
    <row r="3" spans="1:44" ht="20" customHeight="1">
      <c r="A3" s="4" t="s">
        <v>39</v>
      </c>
      <c r="B3" s="4" t="s">
        <v>41</v>
      </c>
      <c r="C3" s="4" t="s">
        <v>10</v>
      </c>
      <c r="D3" s="4" t="s">
        <v>42</v>
      </c>
      <c r="E3" s="4" t="s">
        <v>43</v>
      </c>
      <c r="F3" s="4">
        <v>1</v>
      </c>
    </row>
    <row r="4" spans="1:44" ht="20" customHeight="1">
      <c r="A4" s="4" t="s">
        <v>31</v>
      </c>
      <c r="B4" s="4" t="s">
        <v>32</v>
      </c>
      <c r="C4" s="4" t="s">
        <v>33</v>
      </c>
      <c r="D4" s="4" t="s">
        <v>34</v>
      </c>
      <c r="E4" s="4" t="s">
        <v>36</v>
      </c>
      <c r="F4" s="4">
        <v>1</v>
      </c>
    </row>
    <row r="5" spans="1:44" ht="20" customHeight="1">
      <c r="A5" s="4" t="s">
        <v>104</v>
      </c>
      <c r="B5" s="4" t="s">
        <v>110</v>
      </c>
      <c r="C5" s="4" t="s">
        <v>10</v>
      </c>
      <c r="D5" s="4" t="s">
        <v>111</v>
      </c>
      <c r="E5" s="4" t="s">
        <v>112</v>
      </c>
      <c r="F5" s="4">
        <v>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20" customHeight="1">
      <c r="A6" s="4" t="s">
        <v>12</v>
      </c>
      <c r="B6" s="4" t="s">
        <v>15</v>
      </c>
      <c r="C6" s="4" t="s">
        <v>10</v>
      </c>
      <c r="D6" s="4" t="s">
        <v>17</v>
      </c>
      <c r="E6" s="4" t="s">
        <v>18</v>
      </c>
      <c r="F6" s="4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20" customHeight="1">
      <c r="A7" s="4" t="s">
        <v>67</v>
      </c>
      <c r="B7" s="4" t="s">
        <v>69</v>
      </c>
      <c r="C7" s="4" t="s">
        <v>33</v>
      </c>
      <c r="D7" s="4" t="s">
        <v>71</v>
      </c>
      <c r="E7" s="4" t="s">
        <v>72</v>
      </c>
      <c r="F7" s="4">
        <v>1</v>
      </c>
    </row>
    <row r="8" spans="1:44" ht="20" customHeight="1">
      <c r="A8" s="4" t="s">
        <v>23</v>
      </c>
      <c r="B8" s="4" t="s">
        <v>25</v>
      </c>
      <c r="C8" s="4" t="s">
        <v>10</v>
      </c>
      <c r="D8" s="4" t="s">
        <v>27</v>
      </c>
      <c r="E8" s="4" t="s">
        <v>28</v>
      </c>
      <c r="F8" s="4">
        <v>1</v>
      </c>
    </row>
    <row r="9" spans="1:44" ht="20" customHeight="1">
      <c r="A9" s="4" t="s">
        <v>86</v>
      </c>
      <c r="B9" s="4" t="s">
        <v>87</v>
      </c>
      <c r="C9" s="4" t="s">
        <v>10</v>
      </c>
      <c r="D9" s="4" t="s">
        <v>88</v>
      </c>
      <c r="E9" s="4" t="s">
        <v>89</v>
      </c>
      <c r="F9" s="4">
        <v>1</v>
      </c>
    </row>
    <row r="10" spans="1:44" ht="36" customHeight="1">
      <c r="F10" s="1"/>
    </row>
    <row r="11" spans="1:44" ht="36" customHeight="1">
      <c r="F11" s="1"/>
    </row>
    <row r="12" spans="1:44" ht="36" customHeight="1">
      <c r="F12" s="1"/>
    </row>
    <row r="13" spans="1:44" ht="36" customHeight="1">
      <c r="F13" s="1"/>
    </row>
    <row r="14" spans="1:44" ht="36" customHeight="1">
      <c r="F14" s="1"/>
    </row>
    <row r="15" spans="1:44" ht="36" customHeight="1">
      <c r="F15" s="1"/>
    </row>
    <row r="16" spans="1:44" ht="36" customHeight="1">
      <c r="F16" s="1"/>
    </row>
    <row r="17" spans="6:6" ht="36" customHeight="1">
      <c r="F17" s="1"/>
    </row>
    <row r="18" spans="6:6" ht="36" customHeight="1">
      <c r="F18" s="1"/>
    </row>
    <row r="19" spans="6:6" ht="36" customHeight="1">
      <c r="F19" s="1"/>
    </row>
    <row r="20" spans="6:6" ht="36" customHeight="1">
      <c r="F20" s="1"/>
    </row>
    <row r="21" spans="6:6" ht="36" customHeight="1">
      <c r="F21" s="1"/>
    </row>
    <row r="22" spans="6:6" ht="36" customHeight="1">
      <c r="F22" s="1"/>
    </row>
    <row r="23" spans="6:6" ht="36" customHeight="1">
      <c r="F23" s="1"/>
    </row>
    <row r="24" spans="6:6" ht="36" customHeight="1">
      <c r="F24" s="1"/>
    </row>
    <row r="25" spans="6:6" ht="36" customHeight="1">
      <c r="F25" s="1"/>
    </row>
    <row r="26" spans="6:6" ht="36" customHeight="1">
      <c r="F26" s="1"/>
    </row>
    <row r="27" spans="6:6" ht="36" customHeight="1">
      <c r="F27" s="1"/>
    </row>
    <row r="28" spans="6:6" ht="36" customHeight="1">
      <c r="F28" s="1"/>
    </row>
    <row r="29" spans="6:6" ht="36" customHeight="1">
      <c r="F29" s="1"/>
    </row>
    <row r="30" spans="6:6" ht="36" customHeight="1">
      <c r="F30" s="1"/>
    </row>
    <row r="31" spans="6:6" ht="36" customHeight="1">
      <c r="F31" s="1"/>
    </row>
    <row r="32" spans="6:6" ht="36" customHeight="1">
      <c r="F32" s="1"/>
    </row>
    <row r="33" spans="6:6" ht="36" customHeight="1">
      <c r="F33" s="1"/>
    </row>
    <row r="34" spans="6:6" ht="36" customHeight="1">
      <c r="F34" s="1"/>
    </row>
    <row r="35" spans="6:6" ht="36" customHeight="1">
      <c r="F35" s="1"/>
    </row>
    <row r="36" spans="6:6" ht="36" customHeight="1">
      <c r="F36" s="1"/>
    </row>
    <row r="37" spans="6:6" ht="36" customHeight="1">
      <c r="F37" s="1"/>
    </row>
    <row r="38" spans="6:6" ht="36" customHeight="1">
      <c r="F38" s="1"/>
    </row>
    <row r="39" spans="6:6" ht="36" customHeight="1">
      <c r="F39" s="1"/>
    </row>
    <row r="40" spans="6:6" ht="36" customHeight="1">
      <c r="F40" s="1"/>
    </row>
    <row r="41" spans="6:6" ht="36" customHeight="1">
      <c r="F41" s="1"/>
    </row>
    <row r="42" spans="6:6" ht="36" customHeight="1">
      <c r="F42" s="1"/>
    </row>
    <row r="43" spans="6:6" ht="36" customHeight="1">
      <c r="F43" s="1"/>
    </row>
    <row r="44" spans="6:6" ht="36" customHeight="1">
      <c r="F44" s="1"/>
    </row>
    <row r="45" spans="6:6" ht="36" customHeight="1">
      <c r="F45" s="1"/>
    </row>
    <row r="46" spans="6:6" ht="36" customHeight="1">
      <c r="F46" s="1"/>
    </row>
    <row r="47" spans="6:6" ht="36" customHeight="1">
      <c r="F47" s="1"/>
    </row>
    <row r="48" spans="6:6" ht="36" customHeight="1">
      <c r="F48" s="1"/>
    </row>
    <row r="49" spans="6:6" ht="36" customHeight="1">
      <c r="F49" s="1"/>
    </row>
    <row r="50" spans="6:6" ht="36" customHeight="1">
      <c r="F50" s="1"/>
    </row>
    <row r="51" spans="6:6" ht="36" customHeight="1">
      <c r="F51" s="1"/>
    </row>
    <row r="52" spans="6:6" ht="36" customHeight="1">
      <c r="F52" s="1"/>
    </row>
    <row r="53" spans="6:6" ht="36" customHeight="1">
      <c r="F53" s="1"/>
    </row>
    <row r="54" spans="6:6" ht="36" customHeight="1">
      <c r="F54" s="1"/>
    </row>
    <row r="55" spans="6:6" ht="36" customHeight="1">
      <c r="F55" s="1"/>
    </row>
    <row r="56" spans="6:6" ht="36" customHeight="1">
      <c r="F56" s="1"/>
    </row>
    <row r="57" spans="6:6" ht="36" customHeight="1">
      <c r="F57" s="1"/>
    </row>
    <row r="58" spans="6:6" ht="36" customHeight="1">
      <c r="F58" s="1"/>
    </row>
    <row r="59" spans="6:6" ht="36" customHeight="1">
      <c r="F59" s="1"/>
    </row>
    <row r="60" spans="6:6" ht="36" customHeight="1">
      <c r="F60" s="1"/>
    </row>
    <row r="61" spans="6:6" ht="36" customHeight="1">
      <c r="F61" s="1"/>
    </row>
    <row r="62" spans="6:6" ht="36" customHeight="1">
      <c r="F62" s="1"/>
    </row>
    <row r="63" spans="6:6" ht="36" customHeight="1">
      <c r="F63" s="1"/>
    </row>
    <row r="64" spans="6:6" ht="36" customHeight="1">
      <c r="F64" s="1"/>
    </row>
    <row r="65" spans="6:6" ht="36" customHeight="1">
      <c r="F65" s="1"/>
    </row>
    <row r="66" spans="6:6" ht="36" customHeight="1">
      <c r="F66" s="1"/>
    </row>
    <row r="67" spans="6:6" ht="36" customHeight="1">
      <c r="F67" s="1"/>
    </row>
    <row r="68" spans="6:6" ht="36" customHeight="1">
      <c r="F68" s="1"/>
    </row>
    <row r="69" spans="6:6" ht="36" customHeight="1">
      <c r="F69" s="1"/>
    </row>
    <row r="70" spans="6:6" ht="36" customHeight="1">
      <c r="F70" s="1"/>
    </row>
    <row r="71" spans="6:6" ht="36" customHeight="1">
      <c r="F71" s="1"/>
    </row>
    <row r="72" spans="6:6" ht="36" customHeight="1">
      <c r="F72" s="1"/>
    </row>
    <row r="73" spans="6:6" ht="36" customHeight="1">
      <c r="F73" s="1"/>
    </row>
    <row r="74" spans="6:6" ht="36" customHeight="1">
      <c r="F74" s="1"/>
    </row>
    <row r="75" spans="6:6" ht="36" customHeight="1">
      <c r="F75" s="1"/>
    </row>
    <row r="76" spans="6:6" ht="36" customHeight="1">
      <c r="F76" s="1"/>
    </row>
    <row r="77" spans="6:6" ht="36" customHeight="1">
      <c r="F77" s="1"/>
    </row>
    <row r="78" spans="6:6" ht="36" customHeight="1">
      <c r="F78" s="1"/>
    </row>
    <row r="79" spans="6:6" ht="36" customHeight="1">
      <c r="F79" s="1"/>
    </row>
    <row r="80" spans="6:6" ht="36" customHeight="1">
      <c r="F80" s="1"/>
    </row>
    <row r="81" spans="6:6" ht="36" customHeight="1">
      <c r="F81" s="1"/>
    </row>
    <row r="82" spans="6:6" ht="36" customHeight="1">
      <c r="F82" s="1"/>
    </row>
    <row r="83" spans="6:6" ht="36" customHeight="1">
      <c r="F83" s="1"/>
    </row>
    <row r="84" spans="6:6" ht="36" customHeight="1">
      <c r="F84" s="1"/>
    </row>
    <row r="85" spans="6:6" ht="36" customHeight="1">
      <c r="F85" s="1"/>
    </row>
    <row r="86" spans="6:6" ht="36" customHeight="1">
      <c r="F86" s="1"/>
    </row>
    <row r="87" spans="6:6" ht="36" customHeight="1">
      <c r="F87" s="1"/>
    </row>
    <row r="88" spans="6:6" ht="36" customHeight="1">
      <c r="F88" s="1"/>
    </row>
    <row r="89" spans="6:6" ht="36" customHeight="1">
      <c r="F89" s="1"/>
    </row>
    <row r="90" spans="6:6" ht="36" customHeight="1">
      <c r="F90" s="1"/>
    </row>
    <row r="91" spans="6:6" ht="36" customHeight="1">
      <c r="F91" s="1"/>
    </row>
    <row r="92" spans="6:6" ht="36" customHeight="1">
      <c r="F92" s="1"/>
    </row>
    <row r="93" spans="6:6" ht="36" customHeight="1">
      <c r="F93" s="1"/>
    </row>
    <row r="94" spans="6:6" ht="36" customHeight="1">
      <c r="F94" s="1"/>
    </row>
    <row r="95" spans="6:6" ht="36" customHeight="1">
      <c r="F95" s="1"/>
    </row>
    <row r="96" spans="6:6" ht="36" customHeight="1">
      <c r="F96" s="1"/>
    </row>
    <row r="97" spans="6:6" ht="36" customHeight="1">
      <c r="F97" s="1"/>
    </row>
    <row r="98" spans="6:6" ht="36" customHeight="1">
      <c r="F98" s="1"/>
    </row>
    <row r="99" spans="6:6" ht="36" customHeight="1">
      <c r="F99" s="1"/>
    </row>
    <row r="100" spans="6:6" ht="36" customHeight="1">
      <c r="F100" s="1"/>
    </row>
    <row r="101" spans="6:6" ht="36" customHeight="1">
      <c r="F101" s="1"/>
    </row>
    <row r="102" spans="6:6" ht="36" customHeight="1">
      <c r="F102" s="1"/>
    </row>
    <row r="103" spans="6:6" ht="36" customHeight="1">
      <c r="F103" s="1"/>
    </row>
    <row r="104" spans="6:6" ht="36" customHeight="1">
      <c r="F104" s="1"/>
    </row>
    <row r="105" spans="6:6" ht="36" customHeight="1">
      <c r="F105" s="1"/>
    </row>
    <row r="106" spans="6:6" ht="36" customHeight="1">
      <c r="F106" s="1"/>
    </row>
    <row r="107" spans="6:6" ht="36" customHeight="1">
      <c r="F107" s="1"/>
    </row>
    <row r="108" spans="6:6" ht="36" customHeight="1">
      <c r="F108" s="1"/>
    </row>
    <row r="109" spans="6:6" ht="36" customHeight="1">
      <c r="F109" s="1"/>
    </row>
    <row r="110" spans="6:6" ht="36" customHeight="1">
      <c r="F110" s="1"/>
    </row>
    <row r="111" spans="6:6" ht="36" customHeight="1">
      <c r="F111" s="1"/>
    </row>
    <row r="112" spans="6:6" ht="36" customHeight="1">
      <c r="F112" s="1"/>
    </row>
    <row r="113" spans="6:6" ht="36" customHeight="1">
      <c r="F113" s="1"/>
    </row>
    <row r="114" spans="6:6" ht="36" customHeight="1">
      <c r="F114" s="1"/>
    </row>
    <row r="115" spans="6:6" ht="36" customHeight="1">
      <c r="F115" s="1"/>
    </row>
    <row r="116" spans="6:6" ht="36" customHeight="1">
      <c r="F116" s="1"/>
    </row>
    <row r="117" spans="6:6" ht="36" customHeight="1">
      <c r="F117" s="1"/>
    </row>
    <row r="118" spans="6:6" ht="36" customHeight="1">
      <c r="F118" s="1"/>
    </row>
    <row r="119" spans="6:6" ht="36" customHeight="1">
      <c r="F119" s="1"/>
    </row>
    <row r="120" spans="6:6" ht="36" customHeight="1">
      <c r="F120" s="1"/>
    </row>
    <row r="121" spans="6:6" ht="36" customHeight="1">
      <c r="F121" s="1"/>
    </row>
    <row r="122" spans="6:6" ht="36" customHeight="1">
      <c r="F122" s="1"/>
    </row>
    <row r="123" spans="6:6" ht="36" customHeight="1">
      <c r="F123" s="1"/>
    </row>
    <row r="124" spans="6:6" ht="36" customHeight="1">
      <c r="F124" s="1"/>
    </row>
    <row r="125" spans="6:6" ht="36" customHeight="1">
      <c r="F125" s="1"/>
    </row>
    <row r="126" spans="6:6" ht="36" customHeight="1">
      <c r="F126" s="1"/>
    </row>
    <row r="127" spans="6:6" ht="36" customHeight="1">
      <c r="F127" s="1"/>
    </row>
    <row r="128" spans="6:6" ht="36" customHeight="1">
      <c r="F128" s="1"/>
    </row>
    <row r="129" spans="6:6" ht="36" customHeight="1">
      <c r="F129" s="1"/>
    </row>
    <row r="130" spans="6:6" ht="36" customHeight="1">
      <c r="F130" s="1"/>
    </row>
    <row r="131" spans="6:6" ht="36" customHeight="1">
      <c r="F131" s="1"/>
    </row>
    <row r="132" spans="6:6" ht="36" customHeight="1">
      <c r="F132" s="1"/>
    </row>
    <row r="133" spans="6:6" ht="36" customHeight="1">
      <c r="F133" s="1"/>
    </row>
    <row r="134" spans="6:6" ht="36" customHeight="1">
      <c r="F134" s="1"/>
    </row>
    <row r="135" spans="6:6" ht="36" customHeight="1">
      <c r="F135" s="1"/>
    </row>
    <row r="136" spans="6:6" ht="36" customHeight="1">
      <c r="F136" s="1"/>
    </row>
    <row r="137" spans="6:6" ht="36" customHeight="1">
      <c r="F137" s="1"/>
    </row>
    <row r="138" spans="6:6" ht="36" customHeight="1">
      <c r="F138" s="1"/>
    </row>
    <row r="139" spans="6:6" ht="36" customHeight="1">
      <c r="F139" s="1"/>
    </row>
    <row r="140" spans="6:6" ht="36" customHeight="1">
      <c r="F140" s="1"/>
    </row>
    <row r="141" spans="6:6" ht="36" customHeight="1">
      <c r="F141" s="1"/>
    </row>
    <row r="142" spans="6:6" ht="36" customHeight="1">
      <c r="F142" s="1"/>
    </row>
    <row r="143" spans="6:6" ht="36" customHeight="1">
      <c r="F143" s="1"/>
    </row>
    <row r="144" spans="6:6" ht="36" customHeight="1">
      <c r="F144" s="1"/>
    </row>
    <row r="145" spans="6:6" ht="36" customHeight="1">
      <c r="F145" s="1"/>
    </row>
    <row r="146" spans="6:6" ht="36" customHeight="1">
      <c r="F146" s="1"/>
    </row>
    <row r="147" spans="6:6" ht="36" customHeight="1">
      <c r="F147" s="1"/>
    </row>
    <row r="148" spans="6:6" ht="36" customHeight="1">
      <c r="F148" s="1"/>
    </row>
    <row r="149" spans="6:6" ht="36" customHeight="1">
      <c r="F149" s="1"/>
    </row>
    <row r="150" spans="6:6" ht="36" customHeight="1">
      <c r="F150" s="1"/>
    </row>
    <row r="151" spans="6:6" ht="36" customHeight="1">
      <c r="F151" s="1"/>
    </row>
    <row r="152" spans="6:6" ht="36" customHeight="1">
      <c r="F152" s="1"/>
    </row>
    <row r="153" spans="6:6" ht="36" customHeight="1">
      <c r="F153" s="1"/>
    </row>
    <row r="154" spans="6:6" ht="36" customHeight="1">
      <c r="F154" s="1"/>
    </row>
    <row r="155" spans="6:6" ht="36" customHeight="1">
      <c r="F155" s="1"/>
    </row>
    <row r="156" spans="6:6" ht="36" customHeight="1">
      <c r="F156" s="1"/>
    </row>
    <row r="157" spans="6:6" ht="36" customHeight="1">
      <c r="F157" s="1"/>
    </row>
    <row r="158" spans="6:6" ht="36" customHeight="1">
      <c r="F158" s="1"/>
    </row>
    <row r="159" spans="6:6" ht="36" customHeight="1">
      <c r="F159" s="1"/>
    </row>
    <row r="160" spans="6:6" ht="36" customHeight="1">
      <c r="F160" s="1"/>
    </row>
    <row r="161" spans="6:6" ht="36" customHeight="1">
      <c r="F161" s="1"/>
    </row>
    <row r="162" spans="6:6" ht="36" customHeight="1">
      <c r="F162" s="1"/>
    </row>
    <row r="163" spans="6:6" ht="36" customHeight="1">
      <c r="F163" s="1"/>
    </row>
    <row r="164" spans="6:6" ht="36" customHeight="1">
      <c r="F164" s="1"/>
    </row>
    <row r="165" spans="6:6" ht="36" customHeight="1">
      <c r="F165" s="1"/>
    </row>
    <row r="166" spans="6:6" ht="36" customHeight="1">
      <c r="F166" s="1"/>
    </row>
    <row r="167" spans="6:6" ht="36" customHeight="1">
      <c r="F167" s="1"/>
    </row>
    <row r="168" spans="6:6" ht="36" customHeight="1">
      <c r="F168" s="1"/>
    </row>
    <row r="169" spans="6:6" ht="36" customHeight="1">
      <c r="F169" s="1"/>
    </row>
    <row r="170" spans="6:6" ht="36" customHeight="1">
      <c r="F170" s="1"/>
    </row>
    <row r="171" spans="6:6" ht="36" customHeight="1">
      <c r="F171" s="1"/>
    </row>
    <row r="172" spans="6:6" ht="36" customHeight="1">
      <c r="F172" s="1"/>
    </row>
    <row r="173" spans="6:6" ht="36" customHeight="1">
      <c r="F173" s="1"/>
    </row>
    <row r="174" spans="6:6" ht="36" customHeight="1">
      <c r="F174" s="1"/>
    </row>
    <row r="175" spans="6:6" ht="36" customHeight="1">
      <c r="F175" s="1"/>
    </row>
    <row r="176" spans="6:6" ht="36" customHeight="1">
      <c r="F176" s="1"/>
    </row>
    <row r="177" spans="6:6" ht="36" customHeight="1">
      <c r="F177" s="1"/>
    </row>
    <row r="178" spans="6:6" ht="36" customHeight="1">
      <c r="F178" s="1"/>
    </row>
    <row r="179" spans="6:6" ht="36" customHeight="1">
      <c r="F179" s="1"/>
    </row>
    <row r="180" spans="6:6" ht="36" customHeight="1">
      <c r="F180" s="1"/>
    </row>
    <row r="181" spans="6:6" ht="36" customHeight="1">
      <c r="F181" s="1"/>
    </row>
    <row r="182" spans="6:6" ht="36" customHeight="1">
      <c r="F182" s="1"/>
    </row>
    <row r="183" spans="6:6" ht="36" customHeight="1">
      <c r="F183" s="1"/>
    </row>
    <row r="184" spans="6:6" ht="36" customHeight="1">
      <c r="F184" s="1"/>
    </row>
    <row r="185" spans="6:6" ht="36" customHeight="1">
      <c r="F185" s="1"/>
    </row>
    <row r="186" spans="6:6" ht="36" customHeight="1">
      <c r="F186" s="1"/>
    </row>
    <row r="187" spans="6:6" ht="36" customHeight="1">
      <c r="F187" s="1"/>
    </row>
    <row r="188" spans="6:6" ht="36" customHeight="1">
      <c r="F188" s="1"/>
    </row>
    <row r="189" spans="6:6" ht="36" customHeight="1">
      <c r="F189" s="1"/>
    </row>
    <row r="190" spans="6:6" ht="36" customHeight="1">
      <c r="F190" s="1"/>
    </row>
    <row r="191" spans="6:6" ht="36" customHeight="1">
      <c r="F191" s="1"/>
    </row>
    <row r="192" spans="6:6" ht="36" customHeight="1">
      <c r="F192" s="1"/>
    </row>
    <row r="193" spans="6:6" ht="36" customHeight="1">
      <c r="F193" s="1"/>
    </row>
    <row r="194" spans="6:6" ht="36" customHeight="1">
      <c r="F194" s="1"/>
    </row>
    <row r="195" spans="6:6" ht="36" customHeight="1">
      <c r="F195" s="1"/>
    </row>
    <row r="196" spans="6:6" ht="36" customHeight="1">
      <c r="F196" s="1"/>
    </row>
    <row r="197" spans="6:6" ht="36" customHeight="1">
      <c r="F197" s="1"/>
    </row>
    <row r="198" spans="6:6" ht="36" customHeight="1">
      <c r="F198" s="1"/>
    </row>
    <row r="199" spans="6:6" ht="36" customHeight="1">
      <c r="F199" s="1"/>
    </row>
    <row r="200" spans="6:6" ht="36" customHeight="1">
      <c r="F200" s="1"/>
    </row>
    <row r="201" spans="6:6" ht="36" customHeight="1">
      <c r="F201" s="1"/>
    </row>
    <row r="202" spans="6:6" ht="36" customHeight="1">
      <c r="F202" s="1"/>
    </row>
    <row r="203" spans="6:6" ht="36" customHeight="1">
      <c r="F203" s="1"/>
    </row>
    <row r="204" spans="6:6" ht="36" customHeight="1">
      <c r="F204" s="1"/>
    </row>
    <row r="205" spans="6:6" ht="36" customHeight="1">
      <c r="F205" s="1"/>
    </row>
    <row r="206" spans="6:6" ht="36" customHeight="1">
      <c r="F206" s="1"/>
    </row>
    <row r="207" spans="6:6" ht="36" customHeight="1">
      <c r="F207" s="1"/>
    </row>
    <row r="208" spans="6:6" ht="36" customHeight="1">
      <c r="F208" s="1"/>
    </row>
    <row r="209" spans="6:6" ht="36" customHeight="1">
      <c r="F209" s="1"/>
    </row>
    <row r="210" spans="6:6" ht="36" customHeight="1">
      <c r="F210" s="1"/>
    </row>
    <row r="211" spans="6:6" ht="36" customHeight="1">
      <c r="F211" s="1"/>
    </row>
    <row r="212" spans="6:6" ht="36" customHeight="1">
      <c r="F212" s="1"/>
    </row>
    <row r="213" spans="6:6" ht="36" customHeight="1">
      <c r="F213" s="1"/>
    </row>
    <row r="214" spans="6:6" ht="36" customHeight="1">
      <c r="F214" s="1"/>
    </row>
    <row r="215" spans="6:6" ht="36" customHeight="1">
      <c r="F215" s="1"/>
    </row>
    <row r="216" spans="6:6" ht="36" customHeight="1">
      <c r="F216" s="1"/>
    </row>
    <row r="217" spans="6:6" ht="36" customHeight="1">
      <c r="F217" s="1"/>
    </row>
    <row r="218" spans="6:6" ht="36" customHeight="1">
      <c r="F218" s="1"/>
    </row>
    <row r="219" spans="6:6" ht="36" customHeight="1">
      <c r="F219" s="1"/>
    </row>
    <row r="220" spans="6:6" ht="36" customHeight="1">
      <c r="F220" s="1"/>
    </row>
    <row r="221" spans="6:6" ht="36" customHeight="1">
      <c r="F221" s="1"/>
    </row>
    <row r="222" spans="6:6" ht="36" customHeight="1">
      <c r="F222" s="1"/>
    </row>
    <row r="223" spans="6:6" ht="36" customHeight="1">
      <c r="F223" s="1"/>
    </row>
    <row r="224" spans="6:6" ht="36" customHeight="1">
      <c r="F224" s="1"/>
    </row>
    <row r="225" spans="6:6" ht="36" customHeight="1">
      <c r="F225" s="1"/>
    </row>
    <row r="226" spans="6:6" ht="36" customHeight="1">
      <c r="F226" s="1"/>
    </row>
    <row r="227" spans="6:6" ht="36" customHeight="1">
      <c r="F227" s="1"/>
    </row>
    <row r="228" spans="6:6" ht="36" customHeight="1">
      <c r="F228" s="1"/>
    </row>
    <row r="229" spans="6:6" ht="36" customHeight="1">
      <c r="F229" s="1"/>
    </row>
    <row r="230" spans="6:6" ht="36" customHeight="1">
      <c r="F230" s="1"/>
    </row>
    <row r="231" spans="6:6" ht="36" customHeight="1">
      <c r="F231" s="1"/>
    </row>
    <row r="232" spans="6:6" ht="36" customHeight="1">
      <c r="F232" s="1"/>
    </row>
    <row r="233" spans="6:6" ht="36" customHeight="1">
      <c r="F233" s="1"/>
    </row>
    <row r="234" spans="6:6" ht="36" customHeight="1">
      <c r="F234" s="1"/>
    </row>
    <row r="235" spans="6:6" ht="36" customHeight="1">
      <c r="F235" s="1"/>
    </row>
    <row r="236" spans="6:6" ht="36" customHeight="1">
      <c r="F236" s="1"/>
    </row>
    <row r="237" spans="6:6" ht="36" customHeight="1">
      <c r="F237" s="1"/>
    </row>
    <row r="238" spans="6:6" ht="36" customHeight="1">
      <c r="F238" s="1"/>
    </row>
    <row r="239" spans="6:6" ht="36" customHeight="1">
      <c r="F239" s="1"/>
    </row>
    <row r="240" spans="6:6" ht="36" customHeight="1">
      <c r="F240" s="1"/>
    </row>
    <row r="241" spans="6:6" ht="36" customHeight="1">
      <c r="F241" s="1"/>
    </row>
    <row r="242" spans="6:6" ht="36" customHeight="1">
      <c r="F242" s="1"/>
    </row>
    <row r="243" spans="6:6" ht="36" customHeight="1">
      <c r="F243" s="1"/>
    </row>
    <row r="244" spans="6:6" ht="36" customHeight="1">
      <c r="F244" s="1"/>
    </row>
    <row r="245" spans="6:6" ht="36" customHeight="1">
      <c r="F245" s="1"/>
    </row>
    <row r="246" spans="6:6" ht="36" customHeight="1">
      <c r="F246" s="1"/>
    </row>
    <row r="247" spans="6:6" ht="36" customHeight="1">
      <c r="F247" s="1"/>
    </row>
    <row r="248" spans="6:6" ht="36" customHeight="1">
      <c r="F248" s="1"/>
    </row>
    <row r="249" spans="6:6" ht="36" customHeight="1">
      <c r="F249" s="1"/>
    </row>
    <row r="250" spans="6:6" ht="36" customHeight="1">
      <c r="F250" s="1"/>
    </row>
    <row r="251" spans="6:6" ht="36" customHeight="1">
      <c r="F251" s="1"/>
    </row>
    <row r="252" spans="6:6" ht="36" customHeight="1">
      <c r="F252" s="1"/>
    </row>
    <row r="253" spans="6:6" ht="36" customHeight="1">
      <c r="F253" s="1"/>
    </row>
    <row r="254" spans="6:6" ht="36" customHeight="1">
      <c r="F254" s="1"/>
    </row>
    <row r="255" spans="6:6" ht="36" customHeight="1">
      <c r="F255" s="1"/>
    </row>
    <row r="256" spans="6:6" ht="36" customHeight="1">
      <c r="F256" s="1"/>
    </row>
    <row r="257" spans="6:6" ht="36" customHeight="1">
      <c r="F257" s="1"/>
    </row>
    <row r="258" spans="6:6" ht="36" customHeight="1">
      <c r="F258" s="1"/>
    </row>
    <row r="259" spans="6:6" ht="36" customHeight="1">
      <c r="F259" s="1"/>
    </row>
    <row r="260" spans="6:6" ht="36" customHeight="1">
      <c r="F260" s="1"/>
    </row>
    <row r="261" spans="6:6" ht="36" customHeight="1">
      <c r="F261" s="1"/>
    </row>
    <row r="262" spans="6:6" ht="36" customHeight="1">
      <c r="F262" s="1"/>
    </row>
    <row r="263" spans="6:6" ht="36" customHeight="1">
      <c r="F263" s="1"/>
    </row>
    <row r="264" spans="6:6" ht="36" customHeight="1">
      <c r="F264" s="1"/>
    </row>
    <row r="265" spans="6:6" ht="36" customHeight="1">
      <c r="F265" s="1"/>
    </row>
    <row r="266" spans="6:6" ht="36" customHeight="1">
      <c r="F266" s="1"/>
    </row>
    <row r="267" spans="6:6" ht="36" customHeight="1">
      <c r="F267" s="1"/>
    </row>
    <row r="268" spans="6:6" ht="36" customHeight="1">
      <c r="F268" s="1"/>
    </row>
    <row r="269" spans="6:6" ht="36" customHeight="1">
      <c r="F269" s="1"/>
    </row>
    <row r="270" spans="6:6" ht="36" customHeight="1">
      <c r="F270" s="1"/>
    </row>
    <row r="271" spans="6:6" ht="36" customHeight="1">
      <c r="F271" s="1"/>
    </row>
    <row r="272" spans="6:6" ht="36" customHeight="1">
      <c r="F272" s="1"/>
    </row>
    <row r="273" spans="6:6" ht="36" customHeight="1">
      <c r="F273" s="1"/>
    </row>
    <row r="274" spans="6:6" ht="36" customHeight="1">
      <c r="F274" s="1"/>
    </row>
    <row r="275" spans="6:6" ht="36" customHeight="1">
      <c r="F275" s="1"/>
    </row>
    <row r="276" spans="6:6" ht="36" customHeight="1">
      <c r="F276" s="1"/>
    </row>
    <row r="277" spans="6:6" ht="36" customHeight="1">
      <c r="F277" s="1"/>
    </row>
    <row r="278" spans="6:6" ht="36" customHeight="1">
      <c r="F278" s="1"/>
    </row>
    <row r="279" spans="6:6" ht="36" customHeight="1">
      <c r="F279" s="1"/>
    </row>
    <row r="280" spans="6:6" ht="36" customHeight="1">
      <c r="F280" s="1"/>
    </row>
    <row r="281" spans="6:6" ht="36" customHeight="1">
      <c r="F281" s="1"/>
    </row>
    <row r="282" spans="6:6" ht="36" customHeight="1">
      <c r="F282" s="1"/>
    </row>
    <row r="283" spans="6:6" ht="36" customHeight="1">
      <c r="F283" s="1"/>
    </row>
    <row r="284" spans="6:6" ht="36" customHeight="1">
      <c r="F284" s="1"/>
    </row>
    <row r="285" spans="6:6" ht="36" customHeight="1">
      <c r="F285" s="1"/>
    </row>
    <row r="286" spans="6:6" ht="36" customHeight="1">
      <c r="F286" s="1"/>
    </row>
    <row r="287" spans="6:6" ht="36" customHeight="1">
      <c r="F287" s="1"/>
    </row>
    <row r="288" spans="6:6" ht="36" customHeight="1">
      <c r="F288" s="1"/>
    </row>
    <row r="289" spans="6:6" ht="36" customHeight="1">
      <c r="F289" s="1"/>
    </row>
    <row r="290" spans="6:6" ht="36" customHeight="1">
      <c r="F290" s="1"/>
    </row>
    <row r="291" spans="6:6" ht="36" customHeight="1">
      <c r="F291" s="1"/>
    </row>
    <row r="292" spans="6:6" ht="36" customHeight="1">
      <c r="F292" s="1"/>
    </row>
    <row r="293" spans="6:6" ht="36" customHeight="1">
      <c r="F293" s="1"/>
    </row>
    <row r="294" spans="6:6" ht="36" customHeight="1">
      <c r="F294" s="1"/>
    </row>
    <row r="295" spans="6:6" ht="36" customHeight="1">
      <c r="F295" s="1"/>
    </row>
    <row r="296" spans="6:6" ht="36" customHeight="1">
      <c r="F296" s="1"/>
    </row>
    <row r="297" spans="6:6" ht="36" customHeight="1">
      <c r="F297" s="1"/>
    </row>
    <row r="298" spans="6:6" ht="36" customHeight="1">
      <c r="F298" s="1"/>
    </row>
    <row r="299" spans="6:6" ht="36" customHeight="1">
      <c r="F299" s="1"/>
    </row>
    <row r="300" spans="6:6" ht="36" customHeight="1">
      <c r="F300" s="1"/>
    </row>
    <row r="301" spans="6:6" ht="36" customHeight="1">
      <c r="F301" s="1"/>
    </row>
    <row r="302" spans="6:6" ht="36" customHeight="1">
      <c r="F302" s="1"/>
    </row>
    <row r="303" spans="6:6" ht="36" customHeight="1">
      <c r="F303" s="1"/>
    </row>
    <row r="304" spans="6:6" ht="36" customHeight="1">
      <c r="F304" s="1"/>
    </row>
    <row r="305" spans="6:6" ht="36" customHeight="1">
      <c r="F305" s="1"/>
    </row>
    <row r="306" spans="6:6" ht="36" customHeight="1">
      <c r="F306" s="1"/>
    </row>
    <row r="307" spans="6:6" ht="36" customHeight="1">
      <c r="F307" s="1"/>
    </row>
    <row r="308" spans="6:6" ht="36" customHeight="1">
      <c r="F308" s="1"/>
    </row>
    <row r="309" spans="6:6" ht="36" customHeight="1">
      <c r="F309" s="1"/>
    </row>
    <row r="310" spans="6:6" ht="36" customHeight="1">
      <c r="F310" s="1"/>
    </row>
    <row r="311" spans="6:6" ht="36" customHeight="1">
      <c r="F311" s="1"/>
    </row>
    <row r="312" spans="6:6" ht="36" customHeight="1">
      <c r="F312" s="1"/>
    </row>
    <row r="313" spans="6:6" ht="36" customHeight="1">
      <c r="F313" s="1"/>
    </row>
    <row r="314" spans="6:6" ht="36" customHeight="1">
      <c r="F314" s="1"/>
    </row>
    <row r="315" spans="6:6" ht="36" customHeight="1">
      <c r="F315" s="1"/>
    </row>
    <row r="316" spans="6:6" ht="36" customHeight="1">
      <c r="F316" s="1"/>
    </row>
    <row r="317" spans="6:6" ht="36" customHeight="1">
      <c r="F317" s="1"/>
    </row>
    <row r="318" spans="6:6" ht="36" customHeight="1">
      <c r="F318" s="1"/>
    </row>
    <row r="319" spans="6:6" ht="36" customHeight="1">
      <c r="F319" s="1"/>
    </row>
    <row r="320" spans="6:6" ht="36" customHeight="1">
      <c r="F320" s="1"/>
    </row>
    <row r="321" spans="6:6" ht="36" customHeight="1">
      <c r="F321" s="1"/>
    </row>
    <row r="322" spans="6:6" ht="36" customHeight="1">
      <c r="F322" s="1"/>
    </row>
    <row r="323" spans="6:6" ht="36" customHeight="1">
      <c r="F323" s="1"/>
    </row>
    <row r="324" spans="6:6" ht="36" customHeight="1">
      <c r="F324" s="1"/>
    </row>
    <row r="325" spans="6:6" ht="36" customHeight="1">
      <c r="F325" s="1"/>
    </row>
    <row r="326" spans="6:6" ht="36" customHeight="1">
      <c r="F326" s="1"/>
    </row>
    <row r="327" spans="6:6" ht="36" customHeight="1">
      <c r="F327" s="1"/>
    </row>
    <row r="328" spans="6:6" ht="36" customHeight="1">
      <c r="F328" s="1"/>
    </row>
    <row r="329" spans="6:6" ht="36" customHeight="1">
      <c r="F329" s="1"/>
    </row>
    <row r="330" spans="6:6" ht="36" customHeight="1">
      <c r="F330" s="1"/>
    </row>
    <row r="331" spans="6:6" ht="36" customHeight="1">
      <c r="F331" s="1"/>
    </row>
    <row r="332" spans="6:6" ht="36" customHeight="1">
      <c r="F332" s="1"/>
    </row>
    <row r="333" spans="6:6" ht="36" customHeight="1">
      <c r="F333" s="1"/>
    </row>
    <row r="334" spans="6:6" ht="36" customHeight="1">
      <c r="F334" s="1"/>
    </row>
    <row r="335" spans="6:6" ht="36" customHeight="1">
      <c r="F335" s="1"/>
    </row>
    <row r="336" spans="6:6" ht="36" customHeight="1">
      <c r="F336" s="1"/>
    </row>
    <row r="337" spans="6:6" ht="36" customHeight="1">
      <c r="F337" s="1"/>
    </row>
    <row r="338" spans="6:6" ht="36" customHeight="1">
      <c r="F338" s="1"/>
    </row>
    <row r="339" spans="6:6" ht="36" customHeight="1">
      <c r="F339" s="1"/>
    </row>
    <row r="340" spans="6:6" ht="36" customHeight="1">
      <c r="F340" s="1"/>
    </row>
    <row r="341" spans="6:6" ht="36" customHeight="1">
      <c r="F341" s="1"/>
    </row>
    <row r="342" spans="6:6" ht="36" customHeight="1">
      <c r="F342" s="1"/>
    </row>
    <row r="343" spans="6:6" ht="36" customHeight="1">
      <c r="F343" s="1"/>
    </row>
    <row r="344" spans="6:6" ht="36" customHeight="1">
      <c r="F344" s="1"/>
    </row>
    <row r="345" spans="6:6" ht="36" customHeight="1">
      <c r="F345" s="1"/>
    </row>
    <row r="346" spans="6:6" ht="36" customHeight="1">
      <c r="F346" s="1"/>
    </row>
    <row r="347" spans="6:6" ht="36" customHeight="1">
      <c r="F347" s="1"/>
    </row>
    <row r="348" spans="6:6" ht="36" customHeight="1">
      <c r="F348" s="1"/>
    </row>
    <row r="349" spans="6:6" ht="36" customHeight="1">
      <c r="F349" s="1"/>
    </row>
    <row r="350" spans="6:6" ht="36" customHeight="1">
      <c r="F350" s="1"/>
    </row>
    <row r="351" spans="6:6" ht="36" customHeight="1">
      <c r="F351" s="1"/>
    </row>
    <row r="352" spans="6:6" ht="36" customHeight="1">
      <c r="F352" s="1"/>
    </row>
    <row r="353" spans="6:6" ht="36" customHeight="1">
      <c r="F353" s="1"/>
    </row>
    <row r="354" spans="6:6" ht="36" customHeight="1">
      <c r="F354" s="1"/>
    </row>
    <row r="355" spans="6:6" ht="36" customHeight="1">
      <c r="F355" s="1"/>
    </row>
    <row r="356" spans="6:6" ht="36" customHeight="1">
      <c r="F356" s="1"/>
    </row>
    <row r="357" spans="6:6" ht="36" customHeight="1">
      <c r="F357" s="1"/>
    </row>
    <row r="358" spans="6:6" ht="36" customHeight="1">
      <c r="F358" s="1"/>
    </row>
    <row r="359" spans="6:6" ht="36" customHeight="1">
      <c r="F359" s="1"/>
    </row>
    <row r="360" spans="6:6" ht="36" customHeight="1">
      <c r="F360" s="1"/>
    </row>
    <row r="361" spans="6:6" ht="36" customHeight="1">
      <c r="F361" s="1"/>
    </row>
    <row r="362" spans="6:6" ht="36" customHeight="1">
      <c r="F362" s="1"/>
    </row>
    <row r="363" spans="6:6" ht="36" customHeight="1">
      <c r="F363" s="1"/>
    </row>
    <row r="364" spans="6:6" ht="36" customHeight="1">
      <c r="F364" s="1"/>
    </row>
    <row r="365" spans="6:6" ht="36" customHeight="1">
      <c r="F365" s="1"/>
    </row>
    <row r="366" spans="6:6" ht="36" customHeight="1">
      <c r="F366" s="1"/>
    </row>
    <row r="367" spans="6:6" ht="36" customHeight="1">
      <c r="F367" s="1"/>
    </row>
    <row r="368" spans="6:6" ht="36" customHeight="1">
      <c r="F368" s="1"/>
    </row>
    <row r="369" spans="6:6" ht="36" customHeight="1">
      <c r="F369" s="1"/>
    </row>
    <row r="370" spans="6:6" ht="36" customHeight="1">
      <c r="F370" s="1"/>
    </row>
    <row r="371" spans="6:6" ht="36" customHeight="1">
      <c r="F371" s="1"/>
    </row>
    <row r="372" spans="6:6" ht="36" customHeight="1">
      <c r="F372" s="1"/>
    </row>
    <row r="373" spans="6:6" ht="36" customHeight="1">
      <c r="F373" s="1"/>
    </row>
    <row r="374" spans="6:6" ht="36" customHeight="1">
      <c r="F374" s="1"/>
    </row>
    <row r="375" spans="6:6" ht="36" customHeight="1">
      <c r="F375" s="1"/>
    </row>
    <row r="376" spans="6:6" ht="36" customHeight="1">
      <c r="F376" s="1"/>
    </row>
    <row r="377" spans="6:6" ht="36" customHeight="1">
      <c r="F377" s="1"/>
    </row>
    <row r="378" spans="6:6" ht="36" customHeight="1">
      <c r="F378" s="1"/>
    </row>
    <row r="379" spans="6:6" ht="36" customHeight="1">
      <c r="F379" s="1"/>
    </row>
    <row r="380" spans="6:6" ht="36" customHeight="1">
      <c r="F380" s="1"/>
    </row>
    <row r="381" spans="6:6" ht="36" customHeight="1">
      <c r="F381" s="1"/>
    </row>
    <row r="382" spans="6:6" ht="36" customHeight="1">
      <c r="F382" s="1"/>
    </row>
    <row r="383" spans="6:6" ht="36" customHeight="1">
      <c r="F383" s="1"/>
    </row>
    <row r="384" spans="6:6" ht="36" customHeight="1">
      <c r="F384" s="1"/>
    </row>
    <row r="385" spans="6:6" ht="36" customHeight="1">
      <c r="F385" s="1"/>
    </row>
    <row r="386" spans="6:6" ht="36" customHeight="1">
      <c r="F386" s="1"/>
    </row>
    <row r="387" spans="6:6" ht="36" customHeight="1">
      <c r="F387" s="1"/>
    </row>
    <row r="388" spans="6:6" ht="36" customHeight="1">
      <c r="F388" s="1"/>
    </row>
    <row r="389" spans="6:6" ht="36" customHeight="1">
      <c r="F389" s="1"/>
    </row>
    <row r="390" spans="6:6" ht="36" customHeight="1">
      <c r="F390" s="1"/>
    </row>
    <row r="391" spans="6:6" ht="36" customHeight="1">
      <c r="F391" s="1"/>
    </row>
    <row r="392" spans="6:6" ht="36" customHeight="1">
      <c r="F392" s="1"/>
    </row>
    <row r="393" spans="6:6" ht="36" customHeight="1">
      <c r="F393" s="1"/>
    </row>
    <row r="394" spans="6:6" ht="36" customHeight="1">
      <c r="F394" s="1"/>
    </row>
    <row r="395" spans="6:6" ht="36" customHeight="1">
      <c r="F395" s="1"/>
    </row>
    <row r="396" spans="6:6" ht="36" customHeight="1">
      <c r="F396" s="1"/>
    </row>
    <row r="397" spans="6:6" ht="36" customHeight="1">
      <c r="F397" s="1"/>
    </row>
    <row r="398" spans="6:6" ht="36" customHeight="1">
      <c r="F398" s="1"/>
    </row>
    <row r="399" spans="6:6" ht="36" customHeight="1">
      <c r="F399" s="1"/>
    </row>
    <row r="400" spans="6:6" ht="36" customHeight="1">
      <c r="F400" s="1"/>
    </row>
    <row r="401" spans="6:6" ht="36" customHeight="1">
      <c r="F401" s="1"/>
    </row>
    <row r="402" spans="6:6" ht="36" customHeight="1">
      <c r="F402" s="1"/>
    </row>
    <row r="403" spans="6:6" ht="36" customHeight="1">
      <c r="F403" s="1"/>
    </row>
    <row r="404" spans="6:6" ht="36" customHeight="1">
      <c r="F404" s="1"/>
    </row>
    <row r="405" spans="6:6" ht="36" customHeight="1">
      <c r="F405" s="1"/>
    </row>
    <row r="406" spans="6:6" ht="36" customHeight="1">
      <c r="F406" s="1"/>
    </row>
    <row r="407" spans="6:6" ht="36" customHeight="1">
      <c r="F407" s="1"/>
    </row>
    <row r="408" spans="6:6" ht="36" customHeight="1">
      <c r="F408" s="1"/>
    </row>
    <row r="409" spans="6:6" ht="36" customHeight="1">
      <c r="F409" s="1"/>
    </row>
    <row r="410" spans="6:6" ht="36" customHeight="1">
      <c r="F410" s="1"/>
    </row>
    <row r="411" spans="6:6" ht="36" customHeight="1">
      <c r="F411" s="1"/>
    </row>
    <row r="412" spans="6:6" ht="36" customHeight="1">
      <c r="F412" s="1"/>
    </row>
    <row r="413" spans="6:6" ht="36" customHeight="1">
      <c r="F413" s="1"/>
    </row>
    <row r="414" spans="6:6" ht="36" customHeight="1">
      <c r="F414" s="1"/>
    </row>
    <row r="415" spans="6:6" ht="36" customHeight="1">
      <c r="F415" s="1"/>
    </row>
    <row r="416" spans="6:6" ht="36" customHeight="1">
      <c r="F416" s="1"/>
    </row>
    <row r="417" spans="6:6" ht="36" customHeight="1">
      <c r="F417" s="1"/>
    </row>
    <row r="418" spans="6:6" ht="36" customHeight="1">
      <c r="F418" s="1"/>
    </row>
    <row r="419" spans="6:6" ht="36" customHeight="1">
      <c r="F419" s="1"/>
    </row>
    <row r="420" spans="6:6" ht="36" customHeight="1">
      <c r="F420" s="1"/>
    </row>
    <row r="421" spans="6:6" ht="36" customHeight="1">
      <c r="F421" s="1"/>
    </row>
    <row r="422" spans="6:6" ht="36" customHeight="1">
      <c r="F422" s="1"/>
    </row>
    <row r="423" spans="6:6" ht="36" customHeight="1">
      <c r="F423" s="1"/>
    </row>
    <row r="424" spans="6:6" ht="36" customHeight="1">
      <c r="F424" s="1"/>
    </row>
    <row r="425" spans="6:6" ht="36" customHeight="1">
      <c r="F425" s="1"/>
    </row>
    <row r="426" spans="6:6" ht="36" customHeight="1">
      <c r="F426" s="1"/>
    </row>
    <row r="427" spans="6:6" ht="36" customHeight="1">
      <c r="F427" s="1"/>
    </row>
    <row r="428" spans="6:6" ht="36" customHeight="1">
      <c r="F428" s="1"/>
    </row>
    <row r="429" spans="6:6" ht="36" customHeight="1">
      <c r="F429" s="1"/>
    </row>
    <row r="430" spans="6:6" ht="36" customHeight="1">
      <c r="F430" s="1"/>
    </row>
    <row r="431" spans="6:6" ht="36" customHeight="1">
      <c r="F431" s="1"/>
    </row>
    <row r="432" spans="6:6" ht="36" customHeight="1">
      <c r="F432" s="1"/>
    </row>
    <row r="433" spans="6:6" ht="36" customHeight="1">
      <c r="F433" s="1"/>
    </row>
    <row r="434" spans="6:6" ht="36" customHeight="1">
      <c r="F434" s="1"/>
    </row>
    <row r="435" spans="6:6" ht="36" customHeight="1">
      <c r="F435" s="1"/>
    </row>
    <row r="436" spans="6:6" ht="36" customHeight="1">
      <c r="F436" s="1"/>
    </row>
    <row r="437" spans="6:6" ht="36" customHeight="1">
      <c r="F437" s="1"/>
    </row>
    <row r="438" spans="6:6" ht="36" customHeight="1">
      <c r="F438" s="1"/>
    </row>
    <row r="439" spans="6:6" ht="36" customHeight="1">
      <c r="F439" s="1"/>
    </row>
    <row r="440" spans="6:6" ht="36" customHeight="1">
      <c r="F440" s="1"/>
    </row>
    <row r="441" spans="6:6" ht="36" customHeight="1">
      <c r="F441" s="1"/>
    </row>
    <row r="442" spans="6:6" ht="36" customHeight="1">
      <c r="F442" s="1"/>
    </row>
    <row r="443" spans="6:6" ht="36" customHeight="1">
      <c r="F443" s="1"/>
    </row>
    <row r="444" spans="6:6" ht="36" customHeight="1">
      <c r="F444" s="1"/>
    </row>
    <row r="445" spans="6:6" ht="36" customHeight="1">
      <c r="F445" s="1"/>
    </row>
    <row r="446" spans="6:6" ht="36" customHeight="1">
      <c r="F446" s="1"/>
    </row>
    <row r="447" spans="6:6" ht="36" customHeight="1">
      <c r="F447" s="1"/>
    </row>
    <row r="448" spans="6:6" ht="36" customHeight="1">
      <c r="F448" s="1"/>
    </row>
    <row r="449" spans="6:6" ht="36" customHeight="1">
      <c r="F449" s="1"/>
    </row>
    <row r="450" spans="6:6" ht="36" customHeight="1">
      <c r="F450" s="1"/>
    </row>
    <row r="451" spans="6:6" ht="36" customHeight="1">
      <c r="F451" s="1"/>
    </row>
    <row r="452" spans="6:6" ht="36" customHeight="1">
      <c r="F452" s="1"/>
    </row>
    <row r="453" spans="6:6" ht="36" customHeight="1">
      <c r="F453" s="1"/>
    </row>
    <row r="454" spans="6:6" ht="36" customHeight="1">
      <c r="F454" s="1"/>
    </row>
    <row r="455" spans="6:6" ht="36" customHeight="1">
      <c r="F455" s="1"/>
    </row>
    <row r="456" spans="6:6" ht="36" customHeight="1">
      <c r="F456" s="1"/>
    </row>
    <row r="457" spans="6:6" ht="36" customHeight="1">
      <c r="F457" s="1"/>
    </row>
    <row r="458" spans="6:6" ht="36" customHeight="1">
      <c r="F458" s="1"/>
    </row>
    <row r="459" spans="6:6" ht="36" customHeight="1">
      <c r="F459" s="1"/>
    </row>
    <row r="460" spans="6:6" ht="36" customHeight="1">
      <c r="F460" s="1"/>
    </row>
    <row r="461" spans="6:6" ht="36" customHeight="1">
      <c r="F461" s="1"/>
    </row>
    <row r="462" spans="6:6" ht="36" customHeight="1">
      <c r="F462" s="1"/>
    </row>
    <row r="463" spans="6:6" ht="36" customHeight="1">
      <c r="F463" s="1"/>
    </row>
    <row r="464" spans="6:6" ht="36" customHeight="1">
      <c r="F464" s="1"/>
    </row>
    <row r="465" spans="6:6" ht="36" customHeight="1">
      <c r="F465" s="1"/>
    </row>
    <row r="466" spans="6:6" ht="36" customHeight="1">
      <c r="F466" s="1"/>
    </row>
    <row r="467" spans="6:6" ht="36" customHeight="1">
      <c r="F467" s="1"/>
    </row>
    <row r="468" spans="6:6" ht="36" customHeight="1">
      <c r="F468" s="1"/>
    </row>
    <row r="469" spans="6:6" ht="36" customHeight="1">
      <c r="F469" s="1"/>
    </row>
    <row r="470" spans="6:6" ht="36" customHeight="1">
      <c r="F470" s="1"/>
    </row>
    <row r="471" spans="6:6" ht="36" customHeight="1">
      <c r="F471" s="1"/>
    </row>
    <row r="472" spans="6:6" ht="36" customHeight="1">
      <c r="F472" s="1"/>
    </row>
    <row r="473" spans="6:6" ht="36" customHeight="1">
      <c r="F473" s="1"/>
    </row>
    <row r="474" spans="6:6" ht="36" customHeight="1">
      <c r="F474" s="1"/>
    </row>
    <row r="475" spans="6:6" ht="36" customHeight="1">
      <c r="F475" s="1"/>
    </row>
    <row r="476" spans="6:6" ht="36" customHeight="1">
      <c r="F476" s="1"/>
    </row>
    <row r="477" spans="6:6" ht="36" customHeight="1">
      <c r="F477" s="1"/>
    </row>
    <row r="478" spans="6:6" ht="36" customHeight="1">
      <c r="F478" s="1"/>
    </row>
    <row r="479" spans="6:6" ht="36" customHeight="1">
      <c r="F479" s="1"/>
    </row>
    <row r="480" spans="6:6" ht="36" customHeight="1">
      <c r="F480" s="1"/>
    </row>
    <row r="481" spans="6:6" ht="36" customHeight="1">
      <c r="F481" s="1"/>
    </row>
    <row r="482" spans="6:6" ht="36" customHeight="1">
      <c r="F482" s="1"/>
    </row>
    <row r="483" spans="6:6" ht="36" customHeight="1">
      <c r="F483" s="1"/>
    </row>
    <row r="484" spans="6:6" ht="36" customHeight="1">
      <c r="F484" s="1"/>
    </row>
    <row r="485" spans="6:6" ht="36" customHeight="1">
      <c r="F485" s="1"/>
    </row>
    <row r="486" spans="6:6" ht="36" customHeight="1">
      <c r="F486" s="1"/>
    </row>
    <row r="487" spans="6:6" ht="36" customHeight="1">
      <c r="F487" s="1"/>
    </row>
    <row r="488" spans="6:6" ht="36" customHeight="1">
      <c r="F488" s="1"/>
    </row>
    <row r="489" spans="6:6" ht="36" customHeight="1">
      <c r="F489" s="1"/>
    </row>
    <row r="490" spans="6:6" ht="36" customHeight="1">
      <c r="F490" s="1"/>
    </row>
    <row r="491" spans="6:6" ht="36" customHeight="1">
      <c r="F491" s="1"/>
    </row>
    <row r="492" spans="6:6" ht="36" customHeight="1">
      <c r="F492" s="1"/>
    </row>
    <row r="493" spans="6:6" ht="36" customHeight="1">
      <c r="F493" s="1"/>
    </row>
    <row r="494" spans="6:6" ht="36" customHeight="1">
      <c r="F494" s="1"/>
    </row>
    <row r="495" spans="6:6" ht="36" customHeight="1">
      <c r="F495" s="1"/>
    </row>
    <row r="496" spans="6:6" ht="36" customHeight="1">
      <c r="F496" s="1"/>
    </row>
    <row r="497" spans="6:6" ht="36" customHeight="1">
      <c r="F497" s="1"/>
    </row>
    <row r="498" spans="6:6" ht="36" customHeight="1">
      <c r="F498" s="1"/>
    </row>
    <row r="499" spans="6:6" ht="36" customHeight="1">
      <c r="F499" s="1"/>
    </row>
    <row r="500" spans="6:6" ht="36" customHeight="1">
      <c r="F500" s="1"/>
    </row>
    <row r="501" spans="6:6" ht="36" customHeight="1">
      <c r="F501" s="1"/>
    </row>
    <row r="502" spans="6:6" ht="36" customHeight="1">
      <c r="F502" s="1"/>
    </row>
    <row r="503" spans="6:6" ht="36" customHeight="1">
      <c r="F503" s="1"/>
    </row>
    <row r="504" spans="6:6" ht="36" customHeight="1">
      <c r="F504" s="1"/>
    </row>
    <row r="505" spans="6:6" ht="36" customHeight="1">
      <c r="F505" s="1"/>
    </row>
    <row r="506" spans="6:6" ht="36" customHeight="1">
      <c r="F506" s="1"/>
    </row>
    <row r="507" spans="6:6" ht="36" customHeight="1">
      <c r="F507" s="1"/>
    </row>
    <row r="508" spans="6:6" ht="36" customHeight="1">
      <c r="F508" s="1"/>
    </row>
    <row r="509" spans="6:6" ht="36" customHeight="1">
      <c r="F509" s="1"/>
    </row>
    <row r="510" spans="6:6" ht="36" customHeight="1">
      <c r="F510" s="1"/>
    </row>
    <row r="511" spans="6:6" ht="36" customHeight="1">
      <c r="F511" s="1"/>
    </row>
    <row r="512" spans="6:6" ht="36" customHeight="1">
      <c r="F512" s="1"/>
    </row>
    <row r="513" spans="6:6" ht="36" customHeight="1">
      <c r="F513" s="1"/>
    </row>
    <row r="514" spans="6:6" ht="36" customHeight="1">
      <c r="F514" s="1"/>
    </row>
    <row r="515" spans="6:6" ht="36" customHeight="1">
      <c r="F515" s="1"/>
    </row>
    <row r="516" spans="6:6" ht="36" customHeight="1">
      <c r="F516" s="1"/>
    </row>
    <row r="517" spans="6:6" ht="36" customHeight="1">
      <c r="F517" s="1"/>
    </row>
    <row r="518" spans="6:6" ht="36" customHeight="1">
      <c r="F518" s="1"/>
    </row>
    <row r="519" spans="6:6" ht="36" customHeight="1">
      <c r="F519" s="1"/>
    </row>
    <row r="520" spans="6:6" ht="36" customHeight="1">
      <c r="F520" s="1"/>
    </row>
    <row r="521" spans="6:6" ht="36" customHeight="1">
      <c r="F521" s="1"/>
    </row>
    <row r="522" spans="6:6" ht="36" customHeight="1">
      <c r="F522" s="1"/>
    </row>
    <row r="523" spans="6:6" ht="36" customHeight="1">
      <c r="F523" s="1"/>
    </row>
    <row r="524" spans="6:6" ht="36" customHeight="1">
      <c r="F524" s="1"/>
    </row>
    <row r="525" spans="6:6" ht="36" customHeight="1">
      <c r="F525" s="1"/>
    </row>
    <row r="526" spans="6:6" ht="36" customHeight="1">
      <c r="F526" s="1"/>
    </row>
    <row r="527" spans="6:6" ht="36" customHeight="1">
      <c r="F527" s="1"/>
    </row>
    <row r="528" spans="6:6" ht="36" customHeight="1">
      <c r="F528" s="1"/>
    </row>
    <row r="529" spans="6:6" ht="36" customHeight="1">
      <c r="F529" s="1"/>
    </row>
    <row r="530" spans="6:6" ht="36" customHeight="1">
      <c r="F530" s="1"/>
    </row>
    <row r="531" spans="6:6" ht="36" customHeight="1">
      <c r="F531" s="1"/>
    </row>
    <row r="532" spans="6:6" ht="36" customHeight="1">
      <c r="F532" s="1"/>
    </row>
    <row r="533" spans="6:6" ht="36" customHeight="1">
      <c r="F533" s="1"/>
    </row>
    <row r="534" spans="6:6" ht="36" customHeight="1">
      <c r="F534" s="1"/>
    </row>
    <row r="535" spans="6:6" ht="36" customHeight="1">
      <c r="F535" s="1"/>
    </row>
    <row r="536" spans="6:6" ht="36" customHeight="1">
      <c r="F536" s="1"/>
    </row>
    <row r="537" spans="6:6" ht="36" customHeight="1">
      <c r="F537" s="1"/>
    </row>
    <row r="538" spans="6:6" ht="36" customHeight="1">
      <c r="F538" s="1"/>
    </row>
    <row r="539" spans="6:6" ht="36" customHeight="1">
      <c r="F539" s="1"/>
    </row>
    <row r="540" spans="6:6" ht="36" customHeight="1">
      <c r="F540" s="1"/>
    </row>
    <row r="541" spans="6:6" ht="36" customHeight="1">
      <c r="F541" s="1"/>
    </row>
    <row r="542" spans="6:6" ht="36" customHeight="1">
      <c r="F542" s="1"/>
    </row>
    <row r="543" spans="6:6" ht="36" customHeight="1">
      <c r="F543" s="1"/>
    </row>
    <row r="544" spans="6:6" ht="36" customHeight="1">
      <c r="F544" s="1"/>
    </row>
    <row r="545" spans="6:6" ht="36" customHeight="1">
      <c r="F545" s="1"/>
    </row>
    <row r="546" spans="6:6" ht="36" customHeight="1">
      <c r="F546" s="1"/>
    </row>
    <row r="547" spans="6:6" ht="36" customHeight="1">
      <c r="F547" s="1"/>
    </row>
    <row r="548" spans="6:6" ht="36" customHeight="1">
      <c r="F548" s="1"/>
    </row>
    <row r="549" spans="6:6" ht="36" customHeight="1">
      <c r="F549" s="1"/>
    </row>
    <row r="550" spans="6:6" ht="36" customHeight="1">
      <c r="F550" s="1"/>
    </row>
    <row r="551" spans="6:6" ht="36" customHeight="1">
      <c r="F551" s="1"/>
    </row>
    <row r="552" spans="6:6" ht="36" customHeight="1">
      <c r="F552" s="1"/>
    </row>
    <row r="553" spans="6:6" ht="36" customHeight="1">
      <c r="F553" s="1"/>
    </row>
    <row r="554" spans="6:6" ht="36" customHeight="1">
      <c r="F554" s="1"/>
    </row>
    <row r="555" spans="6:6" ht="36" customHeight="1">
      <c r="F555" s="1"/>
    </row>
    <row r="556" spans="6:6" ht="36" customHeight="1">
      <c r="F556" s="1"/>
    </row>
    <row r="557" spans="6:6" ht="36" customHeight="1">
      <c r="F557" s="1"/>
    </row>
    <row r="558" spans="6:6" ht="36" customHeight="1">
      <c r="F558" s="1"/>
    </row>
    <row r="559" spans="6:6" ht="36" customHeight="1">
      <c r="F559" s="1"/>
    </row>
    <row r="560" spans="6:6" ht="36" customHeight="1">
      <c r="F560" s="1"/>
    </row>
    <row r="561" spans="6:6" ht="36" customHeight="1">
      <c r="F561" s="1"/>
    </row>
    <row r="562" spans="6:6" ht="36" customHeight="1">
      <c r="F562" s="1"/>
    </row>
    <row r="563" spans="6:6" ht="36" customHeight="1">
      <c r="F563" s="1"/>
    </row>
    <row r="564" spans="6:6" ht="36" customHeight="1">
      <c r="F564" s="1"/>
    </row>
    <row r="565" spans="6:6" ht="36" customHeight="1">
      <c r="F565" s="1"/>
    </row>
    <row r="566" spans="6:6" ht="36" customHeight="1">
      <c r="F566" s="1"/>
    </row>
    <row r="567" spans="6:6" ht="36" customHeight="1">
      <c r="F567" s="1"/>
    </row>
    <row r="568" spans="6:6" ht="36" customHeight="1">
      <c r="F568" s="1"/>
    </row>
    <row r="569" spans="6:6" ht="36" customHeight="1">
      <c r="F569" s="1"/>
    </row>
    <row r="570" spans="6:6" ht="36" customHeight="1">
      <c r="F570" s="1"/>
    </row>
    <row r="571" spans="6:6" ht="36" customHeight="1">
      <c r="F571" s="1"/>
    </row>
    <row r="572" spans="6:6" ht="36" customHeight="1">
      <c r="F572" s="1"/>
    </row>
    <row r="573" spans="6:6" ht="36" customHeight="1">
      <c r="F573" s="1"/>
    </row>
    <row r="574" spans="6:6" ht="36" customHeight="1">
      <c r="F574" s="1"/>
    </row>
    <row r="575" spans="6:6" ht="36" customHeight="1">
      <c r="F575" s="1"/>
    </row>
    <row r="576" spans="6:6" ht="36" customHeight="1">
      <c r="F576" s="1"/>
    </row>
    <row r="577" spans="6:6" ht="36" customHeight="1">
      <c r="F577" s="1"/>
    </row>
    <row r="578" spans="6:6" ht="36" customHeight="1">
      <c r="F578" s="1"/>
    </row>
    <row r="579" spans="6:6" ht="36" customHeight="1">
      <c r="F579" s="1"/>
    </row>
    <row r="580" spans="6:6" ht="36" customHeight="1">
      <c r="F580" s="1"/>
    </row>
    <row r="581" spans="6:6" ht="36" customHeight="1">
      <c r="F581" s="1"/>
    </row>
    <row r="582" spans="6:6" ht="36" customHeight="1">
      <c r="F582" s="1"/>
    </row>
    <row r="583" spans="6:6" ht="36" customHeight="1">
      <c r="F583" s="1"/>
    </row>
    <row r="584" spans="6:6" ht="36" customHeight="1">
      <c r="F584" s="1"/>
    </row>
    <row r="585" spans="6:6" ht="36" customHeight="1">
      <c r="F585" s="1"/>
    </row>
    <row r="586" spans="6:6" ht="36" customHeight="1">
      <c r="F586" s="1"/>
    </row>
    <row r="587" spans="6:6" ht="36" customHeight="1">
      <c r="F587" s="1"/>
    </row>
    <row r="588" spans="6:6" ht="36" customHeight="1">
      <c r="F588" s="1"/>
    </row>
    <row r="589" spans="6:6" ht="36" customHeight="1">
      <c r="F589" s="1"/>
    </row>
    <row r="590" spans="6:6" ht="36" customHeight="1">
      <c r="F590" s="1"/>
    </row>
    <row r="591" spans="6:6" ht="36" customHeight="1">
      <c r="F591" s="1"/>
    </row>
    <row r="592" spans="6:6" ht="36" customHeight="1">
      <c r="F592" s="1"/>
    </row>
    <row r="593" spans="6:6" ht="36" customHeight="1">
      <c r="F593" s="1"/>
    </row>
    <row r="594" spans="6:6" ht="36" customHeight="1">
      <c r="F594" s="1"/>
    </row>
    <row r="595" spans="6:6" ht="36" customHeight="1">
      <c r="F595" s="1"/>
    </row>
    <row r="596" spans="6:6" ht="36" customHeight="1">
      <c r="F596" s="1"/>
    </row>
    <row r="597" spans="6:6" ht="36" customHeight="1">
      <c r="F597" s="1"/>
    </row>
    <row r="598" spans="6:6" ht="36" customHeight="1">
      <c r="F598" s="1"/>
    </row>
    <row r="599" spans="6:6" ht="36" customHeight="1">
      <c r="F599" s="1"/>
    </row>
    <row r="600" spans="6:6" ht="36" customHeight="1">
      <c r="F600" s="1"/>
    </row>
    <row r="601" spans="6:6" ht="36" customHeight="1">
      <c r="F601" s="1"/>
    </row>
    <row r="602" spans="6:6" ht="36" customHeight="1">
      <c r="F602" s="1"/>
    </row>
    <row r="603" spans="6:6" ht="36" customHeight="1">
      <c r="F603" s="1"/>
    </row>
    <row r="604" spans="6:6" ht="36" customHeight="1">
      <c r="F604" s="1"/>
    </row>
    <row r="605" spans="6:6" ht="36" customHeight="1">
      <c r="F605" s="1"/>
    </row>
    <row r="606" spans="6:6" ht="36" customHeight="1">
      <c r="F606" s="1"/>
    </row>
    <row r="607" spans="6:6" ht="36" customHeight="1">
      <c r="F607" s="1"/>
    </row>
    <row r="608" spans="6:6" ht="36" customHeight="1">
      <c r="F608" s="1"/>
    </row>
    <row r="609" spans="6:6" ht="36" customHeight="1">
      <c r="F609" s="1"/>
    </row>
    <row r="610" spans="6:6" ht="36" customHeight="1">
      <c r="F610" s="1"/>
    </row>
    <row r="611" spans="6:6" ht="36" customHeight="1">
      <c r="F611" s="1"/>
    </row>
    <row r="612" spans="6:6" ht="36" customHeight="1">
      <c r="F612" s="1"/>
    </row>
    <row r="613" spans="6:6" ht="36" customHeight="1">
      <c r="F613" s="1"/>
    </row>
    <row r="614" spans="6:6" ht="36" customHeight="1">
      <c r="F614" s="1"/>
    </row>
    <row r="615" spans="6:6" ht="36" customHeight="1">
      <c r="F615" s="1"/>
    </row>
    <row r="616" spans="6:6" ht="36" customHeight="1">
      <c r="F616" s="1"/>
    </row>
    <row r="617" spans="6:6" ht="36" customHeight="1">
      <c r="F617" s="1"/>
    </row>
    <row r="618" spans="6:6" ht="36" customHeight="1">
      <c r="F618" s="1"/>
    </row>
    <row r="619" spans="6:6" ht="36" customHeight="1">
      <c r="F619" s="1"/>
    </row>
    <row r="620" spans="6:6" ht="36" customHeight="1">
      <c r="F620" s="1"/>
    </row>
    <row r="621" spans="6:6" ht="36" customHeight="1">
      <c r="F621" s="1"/>
    </row>
    <row r="622" spans="6:6" ht="36" customHeight="1">
      <c r="F622" s="1"/>
    </row>
    <row r="623" spans="6:6" ht="36" customHeight="1">
      <c r="F623" s="1"/>
    </row>
    <row r="624" spans="6:6" ht="36" customHeight="1">
      <c r="F624" s="1"/>
    </row>
    <row r="625" spans="6:6" ht="36" customHeight="1">
      <c r="F625" s="1"/>
    </row>
    <row r="626" spans="6:6" ht="36" customHeight="1">
      <c r="F626" s="1"/>
    </row>
    <row r="627" spans="6:6" ht="36" customHeight="1">
      <c r="F627" s="1"/>
    </row>
    <row r="628" spans="6:6" ht="36" customHeight="1">
      <c r="F628" s="1"/>
    </row>
    <row r="629" spans="6:6" ht="36" customHeight="1">
      <c r="F629" s="1"/>
    </row>
    <row r="630" spans="6:6" ht="36" customHeight="1">
      <c r="F630" s="1"/>
    </row>
    <row r="631" spans="6:6" ht="36" customHeight="1">
      <c r="F631" s="1"/>
    </row>
    <row r="632" spans="6:6" ht="36" customHeight="1">
      <c r="F632" s="1"/>
    </row>
    <row r="633" spans="6:6" ht="36" customHeight="1">
      <c r="F633" s="1"/>
    </row>
    <row r="634" spans="6:6" ht="36" customHeight="1">
      <c r="F634" s="1"/>
    </row>
    <row r="635" spans="6:6" ht="36" customHeight="1">
      <c r="F635" s="1"/>
    </row>
    <row r="636" spans="6:6" ht="36" customHeight="1">
      <c r="F636" s="1"/>
    </row>
    <row r="637" spans="6:6" ht="36" customHeight="1">
      <c r="F637" s="1"/>
    </row>
    <row r="638" spans="6:6" ht="36" customHeight="1">
      <c r="F638" s="1"/>
    </row>
    <row r="639" spans="6:6" ht="36" customHeight="1">
      <c r="F639" s="1"/>
    </row>
    <row r="640" spans="6:6" ht="36" customHeight="1">
      <c r="F640" s="1"/>
    </row>
    <row r="641" spans="6:6" ht="36" customHeight="1">
      <c r="F641" s="1"/>
    </row>
    <row r="642" spans="6:6" ht="36" customHeight="1">
      <c r="F642" s="1"/>
    </row>
    <row r="643" spans="6:6" ht="36" customHeight="1">
      <c r="F643" s="1"/>
    </row>
    <row r="644" spans="6:6" ht="36" customHeight="1">
      <c r="F644" s="1"/>
    </row>
    <row r="645" spans="6:6" ht="36" customHeight="1">
      <c r="F645" s="1"/>
    </row>
    <row r="646" spans="6:6" ht="36" customHeight="1">
      <c r="F646" s="1"/>
    </row>
    <row r="647" spans="6:6" ht="36" customHeight="1">
      <c r="F647" s="1"/>
    </row>
    <row r="648" spans="6:6" ht="36" customHeight="1">
      <c r="F648" s="1"/>
    </row>
    <row r="649" spans="6:6" ht="36" customHeight="1">
      <c r="F649" s="1"/>
    </row>
    <row r="650" spans="6:6" ht="36" customHeight="1">
      <c r="F650" s="1"/>
    </row>
    <row r="651" spans="6:6" ht="36" customHeight="1">
      <c r="F651" s="1"/>
    </row>
    <row r="652" spans="6:6" ht="36" customHeight="1">
      <c r="F652" s="1"/>
    </row>
    <row r="653" spans="6:6" ht="36" customHeight="1">
      <c r="F653" s="1"/>
    </row>
    <row r="654" spans="6:6" ht="36" customHeight="1">
      <c r="F654" s="1"/>
    </row>
    <row r="655" spans="6:6" ht="36" customHeight="1">
      <c r="F655" s="1"/>
    </row>
    <row r="656" spans="6:6" ht="36" customHeight="1">
      <c r="F656" s="1"/>
    </row>
    <row r="657" spans="6:6" ht="36" customHeight="1">
      <c r="F657" s="1"/>
    </row>
    <row r="658" spans="6:6" ht="36" customHeight="1">
      <c r="F658" s="1"/>
    </row>
    <row r="659" spans="6:6" ht="36" customHeight="1">
      <c r="F659" s="1"/>
    </row>
    <row r="660" spans="6:6" ht="36" customHeight="1">
      <c r="F660" s="1"/>
    </row>
    <row r="661" spans="6:6" ht="36" customHeight="1">
      <c r="F661" s="1"/>
    </row>
    <row r="662" spans="6:6" ht="36" customHeight="1">
      <c r="F662" s="1"/>
    </row>
    <row r="663" spans="6:6" ht="36" customHeight="1">
      <c r="F663" s="1"/>
    </row>
    <row r="664" spans="6:6" ht="36" customHeight="1">
      <c r="F664" s="1"/>
    </row>
    <row r="665" spans="6:6" ht="36" customHeight="1">
      <c r="F665" s="1"/>
    </row>
    <row r="666" spans="6:6" ht="36" customHeight="1">
      <c r="F666" s="1"/>
    </row>
    <row r="667" spans="6:6" ht="36" customHeight="1">
      <c r="F667" s="1"/>
    </row>
    <row r="668" spans="6:6" ht="36" customHeight="1">
      <c r="F668" s="1"/>
    </row>
    <row r="669" spans="6:6" ht="36" customHeight="1">
      <c r="F669" s="1"/>
    </row>
    <row r="670" spans="6:6" ht="36" customHeight="1">
      <c r="F670" s="1"/>
    </row>
    <row r="671" spans="6:6" ht="36" customHeight="1">
      <c r="F671" s="1"/>
    </row>
    <row r="672" spans="6:6" ht="36" customHeight="1">
      <c r="F672" s="1"/>
    </row>
    <row r="673" spans="6:6" ht="36" customHeight="1">
      <c r="F673" s="1"/>
    </row>
    <row r="674" spans="6:6" ht="36" customHeight="1">
      <c r="F674" s="1"/>
    </row>
    <row r="675" spans="6:6" ht="36" customHeight="1">
      <c r="F675" s="1"/>
    </row>
    <row r="676" spans="6:6" ht="36" customHeight="1">
      <c r="F676" s="1"/>
    </row>
    <row r="677" spans="6:6" ht="36" customHeight="1">
      <c r="F677" s="1"/>
    </row>
    <row r="678" spans="6:6" ht="36" customHeight="1">
      <c r="F678" s="1"/>
    </row>
    <row r="679" spans="6:6" ht="36" customHeight="1">
      <c r="F679" s="1"/>
    </row>
    <row r="680" spans="6:6" ht="36" customHeight="1">
      <c r="F680" s="1"/>
    </row>
    <row r="681" spans="6:6" ht="36" customHeight="1">
      <c r="F681" s="1"/>
    </row>
    <row r="682" spans="6:6" ht="36" customHeight="1">
      <c r="F682" s="1"/>
    </row>
    <row r="683" spans="6:6" ht="36" customHeight="1">
      <c r="F683" s="1"/>
    </row>
    <row r="684" spans="6:6" ht="36" customHeight="1">
      <c r="F684" s="1"/>
    </row>
    <row r="685" spans="6:6" ht="36" customHeight="1">
      <c r="F685" s="1"/>
    </row>
    <row r="686" spans="6:6" ht="36" customHeight="1">
      <c r="F686" s="1"/>
    </row>
    <row r="687" spans="6:6" ht="36" customHeight="1">
      <c r="F687" s="1"/>
    </row>
    <row r="688" spans="6:6" ht="36" customHeight="1">
      <c r="F688" s="1"/>
    </row>
    <row r="689" spans="6:6" ht="36" customHeight="1">
      <c r="F689" s="1"/>
    </row>
    <row r="690" spans="6:6" ht="36" customHeight="1">
      <c r="F690" s="1"/>
    </row>
    <row r="691" spans="6:6" ht="36" customHeight="1">
      <c r="F691" s="1"/>
    </row>
    <row r="692" spans="6:6" ht="36" customHeight="1">
      <c r="F692" s="1"/>
    </row>
    <row r="693" spans="6:6" ht="36" customHeight="1">
      <c r="F693" s="1"/>
    </row>
    <row r="694" spans="6:6" ht="36" customHeight="1">
      <c r="F694" s="1"/>
    </row>
    <row r="695" spans="6:6" ht="36" customHeight="1">
      <c r="F695" s="1"/>
    </row>
    <row r="696" spans="6:6" ht="36" customHeight="1">
      <c r="F696" s="1"/>
    </row>
    <row r="697" spans="6:6" ht="36" customHeight="1">
      <c r="F697" s="1"/>
    </row>
    <row r="698" spans="6:6" ht="36" customHeight="1">
      <c r="F698" s="1"/>
    </row>
    <row r="699" spans="6:6" ht="36" customHeight="1">
      <c r="F699" s="1"/>
    </row>
    <row r="700" spans="6:6" ht="36" customHeight="1">
      <c r="F700" s="1"/>
    </row>
    <row r="701" spans="6:6" ht="36" customHeight="1">
      <c r="F701" s="1"/>
    </row>
    <row r="702" spans="6:6" ht="36" customHeight="1">
      <c r="F702" s="1"/>
    </row>
    <row r="703" spans="6:6" ht="36" customHeight="1">
      <c r="F703" s="1"/>
    </row>
    <row r="704" spans="6:6" ht="36" customHeight="1">
      <c r="F704" s="1"/>
    </row>
    <row r="705" spans="6:6" ht="36" customHeight="1">
      <c r="F705" s="1"/>
    </row>
    <row r="706" spans="6:6" ht="36" customHeight="1">
      <c r="F706" s="1"/>
    </row>
    <row r="707" spans="6:6" ht="36" customHeight="1">
      <c r="F707" s="1"/>
    </row>
    <row r="708" spans="6:6" ht="36" customHeight="1">
      <c r="F708" s="1"/>
    </row>
    <row r="709" spans="6:6" ht="36" customHeight="1">
      <c r="F709" s="1"/>
    </row>
    <row r="710" spans="6:6" ht="36" customHeight="1">
      <c r="F710" s="1"/>
    </row>
    <row r="711" spans="6:6" ht="36" customHeight="1">
      <c r="F711" s="1"/>
    </row>
    <row r="712" spans="6:6" ht="36" customHeight="1">
      <c r="F712" s="1"/>
    </row>
    <row r="713" spans="6:6" ht="36" customHeight="1">
      <c r="F713" s="1"/>
    </row>
    <row r="714" spans="6:6" ht="36" customHeight="1">
      <c r="F714" s="1"/>
    </row>
    <row r="715" spans="6:6" ht="36" customHeight="1">
      <c r="F715" s="1"/>
    </row>
    <row r="716" spans="6:6" ht="36" customHeight="1">
      <c r="F716" s="1"/>
    </row>
    <row r="717" spans="6:6" ht="36" customHeight="1">
      <c r="F717" s="1"/>
    </row>
    <row r="718" spans="6:6" ht="36" customHeight="1">
      <c r="F718" s="1"/>
    </row>
    <row r="719" spans="6:6" ht="36" customHeight="1">
      <c r="F719" s="1"/>
    </row>
    <row r="720" spans="6:6" ht="36" customHeight="1">
      <c r="F720" s="1"/>
    </row>
    <row r="721" spans="6:6" ht="36" customHeight="1">
      <c r="F721" s="1"/>
    </row>
    <row r="722" spans="6:6" ht="36" customHeight="1">
      <c r="F722" s="1"/>
    </row>
    <row r="723" spans="6:6" ht="36" customHeight="1">
      <c r="F723" s="1"/>
    </row>
    <row r="724" spans="6:6" ht="36" customHeight="1">
      <c r="F724" s="1"/>
    </row>
    <row r="725" spans="6:6" ht="36" customHeight="1">
      <c r="F725" s="1"/>
    </row>
    <row r="726" spans="6:6" ht="36" customHeight="1">
      <c r="F726" s="1"/>
    </row>
    <row r="727" spans="6:6" ht="36" customHeight="1">
      <c r="F727" s="1"/>
    </row>
    <row r="728" spans="6:6" ht="36" customHeight="1">
      <c r="F728" s="1"/>
    </row>
    <row r="729" spans="6:6" ht="36" customHeight="1">
      <c r="F729" s="1"/>
    </row>
    <row r="730" spans="6:6" ht="36" customHeight="1">
      <c r="F730" s="1"/>
    </row>
    <row r="731" spans="6:6" ht="36" customHeight="1">
      <c r="F731" s="1"/>
    </row>
    <row r="732" spans="6:6" ht="36" customHeight="1">
      <c r="F732" s="1"/>
    </row>
    <row r="733" spans="6:6" ht="36" customHeight="1">
      <c r="F733" s="1"/>
    </row>
    <row r="734" spans="6:6" ht="36" customHeight="1">
      <c r="F734" s="1"/>
    </row>
    <row r="735" spans="6:6" ht="36" customHeight="1">
      <c r="F735" s="1"/>
    </row>
    <row r="736" spans="6:6" ht="36" customHeight="1">
      <c r="F736" s="1"/>
    </row>
    <row r="737" spans="6:6" ht="36" customHeight="1">
      <c r="F737" s="1"/>
    </row>
    <row r="738" spans="6:6" ht="36" customHeight="1">
      <c r="F738" s="1"/>
    </row>
    <row r="739" spans="6:6" ht="36" customHeight="1">
      <c r="F739" s="1"/>
    </row>
    <row r="740" spans="6:6" ht="36" customHeight="1">
      <c r="F740" s="1"/>
    </row>
    <row r="741" spans="6:6" ht="36" customHeight="1">
      <c r="F741" s="1"/>
    </row>
    <row r="742" spans="6:6" ht="36" customHeight="1">
      <c r="F742" s="1"/>
    </row>
    <row r="743" spans="6:6" ht="36" customHeight="1">
      <c r="F743" s="1"/>
    </row>
    <row r="744" spans="6:6" ht="36" customHeight="1">
      <c r="F744" s="1"/>
    </row>
    <row r="745" spans="6:6" ht="36" customHeight="1">
      <c r="F745" s="1"/>
    </row>
    <row r="746" spans="6:6" ht="36" customHeight="1">
      <c r="F746" s="1"/>
    </row>
    <row r="747" spans="6:6" ht="36" customHeight="1">
      <c r="F747" s="1"/>
    </row>
    <row r="748" spans="6:6" ht="36" customHeight="1">
      <c r="F748" s="1"/>
    </row>
    <row r="749" spans="6:6" ht="36" customHeight="1">
      <c r="F749" s="1"/>
    </row>
    <row r="750" spans="6:6" ht="36" customHeight="1">
      <c r="F750" s="1"/>
    </row>
    <row r="751" spans="6:6" ht="36" customHeight="1">
      <c r="F751" s="1"/>
    </row>
    <row r="752" spans="6:6" ht="36" customHeight="1">
      <c r="F752" s="1"/>
    </row>
    <row r="753" spans="6:6" ht="36" customHeight="1">
      <c r="F753" s="1"/>
    </row>
    <row r="754" spans="6:6" ht="36" customHeight="1">
      <c r="F754" s="1"/>
    </row>
    <row r="755" spans="6:6" ht="36" customHeight="1">
      <c r="F755" s="1"/>
    </row>
    <row r="756" spans="6:6" ht="36" customHeight="1">
      <c r="F756" s="1"/>
    </row>
    <row r="757" spans="6:6" ht="36" customHeight="1">
      <c r="F757" s="1"/>
    </row>
    <row r="758" spans="6:6" ht="36" customHeight="1">
      <c r="F758" s="1"/>
    </row>
    <row r="759" spans="6:6" ht="36" customHeight="1">
      <c r="F759" s="1"/>
    </row>
    <row r="760" spans="6:6" ht="36" customHeight="1">
      <c r="F760" s="1"/>
    </row>
    <row r="761" spans="6:6" ht="36" customHeight="1">
      <c r="F761" s="1"/>
    </row>
    <row r="762" spans="6:6" ht="36" customHeight="1">
      <c r="F762" s="1"/>
    </row>
    <row r="763" spans="6:6" ht="36" customHeight="1">
      <c r="F763" s="1"/>
    </row>
    <row r="764" spans="6:6" ht="36" customHeight="1">
      <c r="F764" s="1"/>
    </row>
    <row r="765" spans="6:6" ht="36" customHeight="1">
      <c r="F765" s="1"/>
    </row>
    <row r="766" spans="6:6" ht="36" customHeight="1">
      <c r="F766" s="1"/>
    </row>
    <row r="767" spans="6:6" ht="36" customHeight="1">
      <c r="F767" s="1"/>
    </row>
    <row r="768" spans="6:6" ht="36" customHeight="1">
      <c r="F768" s="1"/>
    </row>
    <row r="769" spans="6:6" ht="36" customHeight="1">
      <c r="F769" s="1"/>
    </row>
    <row r="770" spans="6:6" ht="36" customHeight="1">
      <c r="F770" s="1"/>
    </row>
    <row r="771" spans="6:6" ht="36" customHeight="1">
      <c r="F771" s="1"/>
    </row>
    <row r="772" spans="6:6" ht="36" customHeight="1">
      <c r="F772" s="1"/>
    </row>
    <row r="773" spans="6:6" ht="36" customHeight="1">
      <c r="F773" s="1"/>
    </row>
    <row r="774" spans="6:6" ht="36" customHeight="1">
      <c r="F774" s="1"/>
    </row>
    <row r="775" spans="6:6" ht="36" customHeight="1">
      <c r="F775" s="1"/>
    </row>
    <row r="776" spans="6:6" ht="36" customHeight="1">
      <c r="F776" s="1"/>
    </row>
    <row r="777" spans="6:6" ht="36" customHeight="1">
      <c r="F777" s="1"/>
    </row>
    <row r="778" spans="6:6" ht="36" customHeight="1">
      <c r="F778" s="1"/>
    </row>
    <row r="779" spans="6:6" ht="36" customHeight="1">
      <c r="F779" s="1"/>
    </row>
    <row r="780" spans="6:6" ht="36" customHeight="1">
      <c r="F780" s="1"/>
    </row>
    <row r="781" spans="6:6" ht="36" customHeight="1">
      <c r="F781" s="1"/>
    </row>
    <row r="782" spans="6:6" ht="36" customHeight="1">
      <c r="F782" s="1"/>
    </row>
    <row r="783" spans="6:6" ht="36" customHeight="1">
      <c r="F783" s="1"/>
    </row>
    <row r="784" spans="6:6" ht="36" customHeight="1">
      <c r="F784" s="1"/>
    </row>
    <row r="785" spans="6:6" ht="36" customHeight="1">
      <c r="F785" s="1"/>
    </row>
    <row r="786" spans="6:6" ht="36" customHeight="1">
      <c r="F786" s="1"/>
    </row>
    <row r="787" spans="6:6" ht="36" customHeight="1">
      <c r="F787" s="1"/>
    </row>
    <row r="788" spans="6:6" ht="36" customHeight="1">
      <c r="F788" s="1"/>
    </row>
    <row r="789" spans="6:6" ht="36" customHeight="1">
      <c r="F789" s="1"/>
    </row>
    <row r="790" spans="6:6" ht="36" customHeight="1">
      <c r="F790" s="1"/>
    </row>
    <row r="791" spans="6:6" ht="36" customHeight="1">
      <c r="F791" s="1"/>
    </row>
    <row r="792" spans="6:6" ht="36" customHeight="1">
      <c r="F792" s="1"/>
    </row>
    <row r="793" spans="6:6" ht="36" customHeight="1">
      <c r="F793" s="1"/>
    </row>
    <row r="794" spans="6:6" ht="36" customHeight="1">
      <c r="F794" s="1"/>
    </row>
    <row r="795" spans="6:6" ht="36" customHeight="1">
      <c r="F795" s="1"/>
    </row>
    <row r="796" spans="6:6" ht="36" customHeight="1">
      <c r="F796" s="1"/>
    </row>
    <row r="797" spans="6:6" ht="36" customHeight="1">
      <c r="F797" s="1"/>
    </row>
    <row r="798" spans="6:6" ht="36" customHeight="1">
      <c r="F798" s="1"/>
    </row>
    <row r="799" spans="6:6" ht="36" customHeight="1">
      <c r="F799" s="1"/>
    </row>
    <row r="800" spans="6:6" ht="36" customHeight="1">
      <c r="F800" s="1"/>
    </row>
    <row r="801" spans="6:6" ht="36" customHeight="1">
      <c r="F801" s="1"/>
    </row>
    <row r="802" spans="6:6" ht="36" customHeight="1">
      <c r="F802" s="1"/>
    </row>
    <row r="803" spans="6:6" ht="36" customHeight="1">
      <c r="F803" s="1"/>
    </row>
    <row r="804" spans="6:6" ht="36" customHeight="1">
      <c r="F804" s="1"/>
    </row>
    <row r="805" spans="6:6" ht="36" customHeight="1">
      <c r="F805" s="1"/>
    </row>
    <row r="806" spans="6:6" ht="36" customHeight="1">
      <c r="F806" s="1"/>
    </row>
    <row r="807" spans="6:6" ht="36" customHeight="1">
      <c r="F807" s="1"/>
    </row>
    <row r="808" spans="6:6" ht="36" customHeight="1">
      <c r="F808" s="1"/>
    </row>
    <row r="809" spans="6:6" ht="36" customHeight="1">
      <c r="F809" s="1"/>
    </row>
    <row r="810" spans="6:6" ht="36" customHeight="1">
      <c r="F810" s="1"/>
    </row>
    <row r="811" spans="6:6" ht="36" customHeight="1">
      <c r="F811" s="1"/>
    </row>
    <row r="812" spans="6:6" ht="36" customHeight="1">
      <c r="F812" s="1"/>
    </row>
    <row r="813" spans="6:6" ht="36" customHeight="1">
      <c r="F813" s="1"/>
    </row>
    <row r="814" spans="6:6" ht="36" customHeight="1">
      <c r="F814" s="1"/>
    </row>
    <row r="815" spans="6:6" ht="36" customHeight="1">
      <c r="F815" s="1"/>
    </row>
    <row r="816" spans="6:6" ht="36" customHeight="1">
      <c r="F816" s="1"/>
    </row>
    <row r="817" spans="6:6" ht="36" customHeight="1">
      <c r="F817" s="1"/>
    </row>
    <row r="818" spans="6:6" ht="36" customHeight="1">
      <c r="F818" s="1"/>
    </row>
    <row r="819" spans="6:6" ht="36" customHeight="1">
      <c r="F819" s="1"/>
    </row>
    <row r="820" spans="6:6" ht="36" customHeight="1">
      <c r="F820" s="1"/>
    </row>
    <row r="821" spans="6:6" ht="36" customHeight="1">
      <c r="F821" s="1"/>
    </row>
    <row r="822" spans="6:6" ht="36" customHeight="1">
      <c r="F822" s="1"/>
    </row>
    <row r="823" spans="6:6" ht="36" customHeight="1">
      <c r="F823" s="1"/>
    </row>
    <row r="824" spans="6:6" ht="36" customHeight="1">
      <c r="F824" s="1"/>
    </row>
    <row r="825" spans="6:6" ht="36" customHeight="1">
      <c r="F825" s="1"/>
    </row>
    <row r="826" spans="6:6" ht="36" customHeight="1">
      <c r="F826" s="1"/>
    </row>
    <row r="827" spans="6:6" ht="36" customHeight="1">
      <c r="F827" s="1"/>
    </row>
    <row r="828" spans="6:6" ht="36" customHeight="1">
      <c r="F828" s="1"/>
    </row>
    <row r="829" spans="6:6" ht="36" customHeight="1">
      <c r="F829" s="1"/>
    </row>
    <row r="830" spans="6:6" ht="36" customHeight="1">
      <c r="F830" s="1"/>
    </row>
    <row r="831" spans="6:6" ht="36" customHeight="1">
      <c r="F831" s="1"/>
    </row>
    <row r="832" spans="6:6" ht="36" customHeight="1">
      <c r="F832" s="1"/>
    </row>
    <row r="833" spans="6:6" ht="36" customHeight="1">
      <c r="F833" s="1"/>
    </row>
    <row r="834" spans="6:6" ht="36" customHeight="1">
      <c r="F834" s="1"/>
    </row>
    <row r="835" spans="6:6" ht="36" customHeight="1">
      <c r="F835" s="1"/>
    </row>
    <row r="836" spans="6:6" ht="36" customHeight="1">
      <c r="F836" s="1"/>
    </row>
    <row r="837" spans="6:6" ht="36" customHeight="1">
      <c r="F837" s="1"/>
    </row>
    <row r="838" spans="6:6" ht="36" customHeight="1">
      <c r="F838" s="1"/>
    </row>
    <row r="839" spans="6:6" ht="36" customHeight="1">
      <c r="F839" s="1"/>
    </row>
    <row r="840" spans="6:6" ht="36" customHeight="1">
      <c r="F840" s="1"/>
    </row>
    <row r="841" spans="6:6" ht="36" customHeight="1">
      <c r="F841" s="1"/>
    </row>
    <row r="842" spans="6:6" ht="36" customHeight="1">
      <c r="F842" s="1"/>
    </row>
    <row r="843" spans="6:6" ht="36" customHeight="1">
      <c r="F843" s="1"/>
    </row>
    <row r="844" spans="6:6" ht="36" customHeight="1">
      <c r="F844" s="1"/>
    </row>
    <row r="845" spans="6:6" ht="36" customHeight="1">
      <c r="F845" s="1"/>
    </row>
    <row r="846" spans="6:6" ht="36" customHeight="1">
      <c r="F846" s="1"/>
    </row>
    <row r="847" spans="6:6" ht="36" customHeight="1">
      <c r="F847" s="1"/>
    </row>
    <row r="848" spans="6:6" ht="36" customHeight="1">
      <c r="F848" s="1"/>
    </row>
    <row r="849" spans="6:6" ht="36" customHeight="1">
      <c r="F849" s="1"/>
    </row>
    <row r="850" spans="6:6" ht="36" customHeight="1">
      <c r="F850" s="1"/>
    </row>
    <row r="851" spans="6:6" ht="36" customHeight="1">
      <c r="F851" s="1"/>
    </row>
    <row r="852" spans="6:6" ht="36" customHeight="1">
      <c r="F852" s="1"/>
    </row>
    <row r="853" spans="6:6" ht="36" customHeight="1">
      <c r="F853" s="1"/>
    </row>
    <row r="854" spans="6:6" ht="36" customHeight="1">
      <c r="F854" s="1"/>
    </row>
    <row r="855" spans="6:6" ht="36" customHeight="1">
      <c r="F855" s="1"/>
    </row>
    <row r="856" spans="6:6" ht="36" customHeight="1">
      <c r="F856" s="1"/>
    </row>
    <row r="857" spans="6:6" ht="36" customHeight="1">
      <c r="F857" s="1"/>
    </row>
    <row r="858" spans="6:6" ht="36" customHeight="1">
      <c r="F858" s="1"/>
    </row>
    <row r="859" spans="6:6" ht="36" customHeight="1">
      <c r="F859" s="1"/>
    </row>
    <row r="860" spans="6:6" ht="36" customHeight="1">
      <c r="F860" s="1"/>
    </row>
    <row r="861" spans="6:6" ht="36" customHeight="1">
      <c r="F861" s="1"/>
    </row>
    <row r="862" spans="6:6" ht="36" customHeight="1">
      <c r="F862" s="1"/>
    </row>
    <row r="863" spans="6:6" ht="36" customHeight="1">
      <c r="F863" s="1"/>
    </row>
    <row r="864" spans="6:6" ht="36" customHeight="1">
      <c r="F864" s="1"/>
    </row>
    <row r="865" spans="6:6" ht="36" customHeight="1">
      <c r="F865" s="1"/>
    </row>
    <row r="866" spans="6:6" ht="36" customHeight="1">
      <c r="F866" s="1"/>
    </row>
    <row r="867" spans="6:6" ht="36" customHeight="1">
      <c r="F867" s="1"/>
    </row>
    <row r="868" spans="6:6" ht="36" customHeight="1">
      <c r="F868" s="1"/>
    </row>
    <row r="869" spans="6:6" ht="36" customHeight="1">
      <c r="F869" s="1"/>
    </row>
    <row r="870" spans="6:6" ht="36" customHeight="1">
      <c r="F870" s="1"/>
    </row>
    <row r="871" spans="6:6" ht="36" customHeight="1">
      <c r="F871" s="1"/>
    </row>
    <row r="872" spans="6:6" ht="36" customHeight="1">
      <c r="F872" s="1"/>
    </row>
    <row r="873" spans="6:6" ht="36" customHeight="1">
      <c r="F873" s="1"/>
    </row>
    <row r="874" spans="6:6" ht="36" customHeight="1">
      <c r="F874" s="1"/>
    </row>
    <row r="875" spans="6:6" ht="36" customHeight="1">
      <c r="F875" s="1"/>
    </row>
    <row r="876" spans="6:6" ht="36" customHeight="1">
      <c r="F876" s="1"/>
    </row>
    <row r="877" spans="6:6" ht="36" customHeight="1">
      <c r="F877" s="1"/>
    </row>
    <row r="878" spans="6:6" ht="36" customHeight="1">
      <c r="F878" s="1"/>
    </row>
    <row r="879" spans="6:6" ht="36" customHeight="1">
      <c r="F879" s="1"/>
    </row>
    <row r="880" spans="6:6" ht="36" customHeight="1">
      <c r="F880" s="1"/>
    </row>
    <row r="881" spans="6:6" ht="36" customHeight="1">
      <c r="F881" s="1"/>
    </row>
    <row r="882" spans="6:6" ht="36" customHeight="1">
      <c r="F882" s="1"/>
    </row>
    <row r="883" spans="6:6" ht="36" customHeight="1">
      <c r="F883" s="1"/>
    </row>
    <row r="884" spans="6:6" ht="36" customHeight="1">
      <c r="F884" s="1"/>
    </row>
    <row r="885" spans="6:6" ht="36" customHeight="1">
      <c r="F885" s="1"/>
    </row>
    <row r="886" spans="6:6" ht="36" customHeight="1">
      <c r="F886" s="1"/>
    </row>
    <row r="887" spans="6:6" ht="36" customHeight="1">
      <c r="F887" s="1"/>
    </row>
    <row r="888" spans="6:6" ht="36" customHeight="1">
      <c r="F888" s="1"/>
    </row>
    <row r="889" spans="6:6" ht="36" customHeight="1">
      <c r="F889" s="1"/>
    </row>
    <row r="890" spans="6:6" ht="36" customHeight="1">
      <c r="F890" s="1"/>
    </row>
    <row r="891" spans="6:6" ht="36" customHeight="1">
      <c r="F891" s="1"/>
    </row>
    <row r="892" spans="6:6" ht="36" customHeight="1">
      <c r="F892" s="1"/>
    </row>
    <row r="893" spans="6:6" ht="36" customHeight="1">
      <c r="F893" s="1"/>
    </row>
    <row r="894" spans="6:6" ht="36" customHeight="1">
      <c r="F894" s="1"/>
    </row>
    <row r="895" spans="6:6" ht="36" customHeight="1">
      <c r="F895" s="1"/>
    </row>
    <row r="896" spans="6:6" ht="36" customHeight="1">
      <c r="F896" s="1"/>
    </row>
    <row r="897" spans="6:6" ht="36" customHeight="1">
      <c r="F897" s="1"/>
    </row>
    <row r="898" spans="6:6" ht="36" customHeight="1">
      <c r="F898" s="1"/>
    </row>
    <row r="899" spans="6:6" ht="36" customHeight="1">
      <c r="F899" s="1"/>
    </row>
    <row r="900" spans="6:6" ht="36" customHeight="1">
      <c r="F900" s="1"/>
    </row>
    <row r="901" spans="6:6" ht="36" customHeight="1">
      <c r="F901" s="1"/>
    </row>
    <row r="902" spans="6:6" ht="36" customHeight="1">
      <c r="F902" s="1"/>
    </row>
    <row r="903" spans="6:6" ht="36" customHeight="1">
      <c r="F903" s="1"/>
    </row>
    <row r="904" spans="6:6" ht="36" customHeight="1">
      <c r="F904" s="1"/>
    </row>
    <row r="905" spans="6:6" ht="36" customHeight="1">
      <c r="F905" s="1"/>
    </row>
    <row r="906" spans="6:6" ht="36" customHeight="1">
      <c r="F906" s="1"/>
    </row>
    <row r="907" spans="6:6" ht="36" customHeight="1">
      <c r="F907" s="1"/>
    </row>
    <row r="908" spans="6:6" ht="36" customHeight="1">
      <c r="F908" s="1"/>
    </row>
    <row r="909" spans="6:6" ht="36" customHeight="1">
      <c r="F909" s="1"/>
    </row>
    <row r="910" spans="6:6" ht="36" customHeight="1">
      <c r="F910" s="1"/>
    </row>
    <row r="911" spans="6:6" ht="36" customHeight="1">
      <c r="F911" s="1"/>
    </row>
    <row r="912" spans="6:6" ht="36" customHeight="1">
      <c r="F912" s="1"/>
    </row>
    <row r="913" spans="6:6" ht="36" customHeight="1">
      <c r="F913" s="1"/>
    </row>
    <row r="914" spans="6:6" ht="36" customHeight="1">
      <c r="F914" s="1"/>
    </row>
    <row r="915" spans="6:6" ht="36" customHeight="1">
      <c r="F915" s="1"/>
    </row>
    <row r="916" spans="6:6" ht="36" customHeight="1">
      <c r="F916" s="1"/>
    </row>
    <row r="917" spans="6:6" ht="36" customHeight="1">
      <c r="F917" s="1"/>
    </row>
    <row r="918" spans="6:6" ht="36" customHeight="1">
      <c r="F918" s="1"/>
    </row>
    <row r="919" spans="6:6" ht="36" customHeight="1">
      <c r="F919" s="1"/>
    </row>
    <row r="920" spans="6:6" ht="36" customHeight="1">
      <c r="F920" s="1"/>
    </row>
    <row r="921" spans="6:6" ht="36" customHeight="1">
      <c r="F921" s="1"/>
    </row>
    <row r="922" spans="6:6" ht="36" customHeight="1">
      <c r="F922" s="1"/>
    </row>
    <row r="923" spans="6:6" ht="36" customHeight="1">
      <c r="F923" s="1"/>
    </row>
    <row r="924" spans="6:6" ht="36" customHeight="1">
      <c r="F924" s="1"/>
    </row>
    <row r="925" spans="6:6" ht="36" customHeight="1">
      <c r="F925" s="1"/>
    </row>
    <row r="926" spans="6:6" ht="36" customHeight="1">
      <c r="F926" s="1"/>
    </row>
    <row r="927" spans="6:6" ht="36" customHeight="1">
      <c r="F927" s="1"/>
    </row>
    <row r="928" spans="6:6" ht="36" customHeight="1">
      <c r="F928" s="1"/>
    </row>
    <row r="929" spans="6:6" ht="36" customHeight="1">
      <c r="F929" s="1"/>
    </row>
    <row r="930" spans="6:6" ht="36" customHeight="1">
      <c r="F930" s="1"/>
    </row>
    <row r="931" spans="6:6" ht="36" customHeight="1">
      <c r="F931" s="1"/>
    </row>
    <row r="932" spans="6:6" ht="36" customHeight="1">
      <c r="F932" s="1"/>
    </row>
    <row r="933" spans="6:6" ht="36" customHeight="1">
      <c r="F933" s="1"/>
    </row>
    <row r="934" spans="6:6" ht="36" customHeight="1">
      <c r="F934" s="1"/>
    </row>
    <row r="935" spans="6:6" ht="36" customHeight="1">
      <c r="F935" s="1"/>
    </row>
    <row r="936" spans="6:6" ht="36" customHeight="1">
      <c r="F936" s="1"/>
    </row>
    <row r="937" spans="6:6" ht="36" customHeight="1">
      <c r="F937" s="1"/>
    </row>
    <row r="938" spans="6:6" ht="36" customHeight="1">
      <c r="F938" s="1"/>
    </row>
    <row r="939" spans="6:6" ht="36" customHeight="1">
      <c r="F939" s="1"/>
    </row>
    <row r="940" spans="6:6" ht="36" customHeight="1">
      <c r="F940" s="1"/>
    </row>
    <row r="941" spans="6:6" ht="36" customHeight="1">
      <c r="F941" s="1"/>
    </row>
    <row r="942" spans="6:6" ht="36" customHeight="1">
      <c r="F942" s="1"/>
    </row>
    <row r="943" spans="6:6" ht="36" customHeight="1">
      <c r="F943" s="1"/>
    </row>
    <row r="944" spans="6:6" ht="36" customHeight="1">
      <c r="F944" s="1"/>
    </row>
    <row r="945" spans="6:6" ht="36" customHeight="1">
      <c r="F945" s="1"/>
    </row>
    <row r="946" spans="6:6" ht="36" customHeight="1">
      <c r="F946" s="1"/>
    </row>
    <row r="947" spans="6:6" ht="36" customHeight="1">
      <c r="F947" s="1"/>
    </row>
    <row r="948" spans="6:6" ht="36" customHeight="1">
      <c r="F948" s="1"/>
    </row>
    <row r="949" spans="6:6" ht="36" customHeight="1">
      <c r="F949" s="1"/>
    </row>
    <row r="950" spans="6:6" ht="36" customHeight="1">
      <c r="F950" s="1"/>
    </row>
    <row r="951" spans="6:6" ht="36" customHeight="1">
      <c r="F951" s="1"/>
    </row>
    <row r="952" spans="6:6" ht="36" customHeight="1">
      <c r="F952" s="1"/>
    </row>
    <row r="953" spans="6:6" ht="36" customHeight="1">
      <c r="F953" s="1"/>
    </row>
    <row r="954" spans="6:6" ht="36" customHeight="1">
      <c r="F954" s="1"/>
    </row>
    <row r="955" spans="6:6" ht="36" customHeight="1">
      <c r="F955" s="1"/>
    </row>
    <row r="956" spans="6:6" ht="36" customHeight="1">
      <c r="F956" s="1"/>
    </row>
    <row r="957" spans="6:6" ht="36" customHeight="1">
      <c r="F957" s="1"/>
    </row>
    <row r="958" spans="6:6" ht="36" customHeight="1">
      <c r="F958" s="1"/>
    </row>
    <row r="959" spans="6:6" ht="36" customHeight="1">
      <c r="F959" s="1"/>
    </row>
    <row r="960" spans="6:6" ht="36" customHeight="1">
      <c r="F960" s="1"/>
    </row>
    <row r="961" spans="6:6" ht="36" customHeight="1">
      <c r="F961" s="1"/>
    </row>
    <row r="962" spans="6:6" ht="36" customHeight="1">
      <c r="F962" s="1"/>
    </row>
    <row r="963" spans="6:6" ht="36" customHeight="1">
      <c r="F963" s="1"/>
    </row>
    <row r="964" spans="6:6" ht="36" customHeight="1">
      <c r="F964" s="1"/>
    </row>
    <row r="965" spans="6:6" ht="36" customHeight="1">
      <c r="F965" s="1"/>
    </row>
    <row r="966" spans="6:6" ht="36" customHeight="1">
      <c r="F966" s="1"/>
    </row>
    <row r="967" spans="6:6" ht="36" customHeight="1">
      <c r="F967" s="1"/>
    </row>
    <row r="968" spans="6:6" ht="36" customHeight="1">
      <c r="F968" s="1"/>
    </row>
    <row r="969" spans="6:6" ht="36" customHeight="1">
      <c r="F969" s="1"/>
    </row>
    <row r="970" spans="6:6" ht="36" customHeight="1">
      <c r="F970" s="1"/>
    </row>
    <row r="971" spans="6:6" ht="36" customHeight="1">
      <c r="F971" s="1"/>
    </row>
    <row r="972" spans="6:6" ht="36" customHeight="1">
      <c r="F972" s="1"/>
    </row>
    <row r="973" spans="6:6" ht="36" customHeight="1">
      <c r="F973" s="1"/>
    </row>
    <row r="974" spans="6:6" ht="36" customHeight="1">
      <c r="F974" s="1"/>
    </row>
    <row r="975" spans="6:6" ht="36" customHeight="1">
      <c r="F975" s="1"/>
    </row>
    <row r="976" spans="6:6" ht="36" customHeight="1">
      <c r="F976" s="1"/>
    </row>
    <row r="977" spans="6:6" ht="36" customHeight="1">
      <c r="F977" s="1"/>
    </row>
    <row r="978" spans="6:6" ht="36" customHeight="1">
      <c r="F978" s="1"/>
    </row>
    <row r="979" spans="6:6" ht="36" customHeight="1">
      <c r="F979" s="1"/>
    </row>
    <row r="980" spans="6:6" ht="36" customHeight="1">
      <c r="F980" s="1"/>
    </row>
    <row r="981" spans="6:6" ht="36" customHeight="1">
      <c r="F981" s="1"/>
    </row>
    <row r="982" spans="6:6" ht="36" customHeight="1">
      <c r="F982" s="1"/>
    </row>
    <row r="983" spans="6:6" ht="36" customHeight="1">
      <c r="F983" s="1"/>
    </row>
    <row r="984" spans="6:6" ht="36" customHeight="1">
      <c r="F984" s="1"/>
    </row>
    <row r="985" spans="6:6" ht="36" customHeight="1">
      <c r="F985" s="1"/>
    </row>
    <row r="986" spans="6:6" ht="36" customHeight="1">
      <c r="F986" s="1"/>
    </row>
    <row r="987" spans="6:6" ht="36" customHeight="1">
      <c r="F987" s="1"/>
    </row>
    <row r="988" spans="6:6" ht="36" customHeight="1">
      <c r="F988" s="1"/>
    </row>
    <row r="989" spans="6:6" ht="36" customHeight="1">
      <c r="F989" s="1"/>
    </row>
    <row r="990" spans="6:6" ht="36" customHeight="1">
      <c r="F990" s="1"/>
    </row>
    <row r="991" spans="6:6" ht="36" customHeight="1">
      <c r="F991" s="1"/>
    </row>
    <row r="992" spans="6:6" ht="36" customHeight="1">
      <c r="F992" s="1"/>
    </row>
    <row r="993" spans="6:6" ht="36" customHeight="1">
      <c r="F993" s="1"/>
    </row>
    <row r="994" spans="6:6" ht="36" customHeight="1">
      <c r="F994" s="1"/>
    </row>
    <row r="995" spans="6:6" ht="36" customHeight="1">
      <c r="F995" s="1"/>
    </row>
    <row r="996" spans="6:6" ht="36" customHeight="1">
      <c r="F996" s="1"/>
    </row>
    <row r="997" spans="6:6" ht="36" customHeight="1">
      <c r="F997" s="1"/>
    </row>
    <row r="998" spans="6:6" ht="36" customHeight="1">
      <c r="F998" s="1"/>
    </row>
  </sheetData>
  <sortState ref="A2:F9">
    <sortCondition ref="A2"/>
  </sortState>
  <phoneticPr fontId="12" type="noConversion"/>
  <pageMargins left="0.75000000000000011" right="0.75000000000000011" top="1" bottom="1" header="0.5" footer="0.5"/>
  <pageSetup paperSize="9" scale="93" orientation="portrait" horizontalDpi="4294967292" verticalDpi="4294967292"/>
  <headerFooter>
    <oddHeader>&amp;L&amp;"Arial,Fet"&amp;14&amp;K000000Appendix A_x000D_&amp;"Arial,Normal"Semantic Core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W1090"/>
  <sheetViews>
    <sheetView workbookViewId="0">
      <selection activeCell="C6" sqref="C6"/>
    </sheetView>
  </sheetViews>
  <sheetFormatPr baseColWidth="10" defaultColWidth="14.5" defaultRowHeight="36" customHeight="1" x14ac:dyDescent="0"/>
  <cols>
    <col min="1" max="1" width="28.83203125" style="5" customWidth="1"/>
    <col min="2" max="2" width="9.33203125" style="5" bestFit="1" customWidth="1"/>
    <col min="3" max="3" width="8.6640625" style="5" bestFit="1" customWidth="1"/>
    <col min="4" max="4" width="6.5" style="5" bestFit="1" customWidth="1"/>
    <col min="5" max="5" width="21.83203125" style="5" customWidth="1"/>
    <col min="6" max="16384" width="14.5" style="5"/>
  </cols>
  <sheetData>
    <row r="1" spans="1:23" s="42" customFormat="1" ht="23" customHeight="1">
      <c r="A1" s="46"/>
      <c r="B1" s="45" t="s">
        <v>1790</v>
      </c>
      <c r="C1" s="45" t="s">
        <v>1789</v>
      </c>
      <c r="D1" s="45" t="s">
        <v>1791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17" customFormat="1" ht="21" customHeight="1">
      <c r="A2" s="18" t="s">
        <v>1902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21" customHeight="1">
      <c r="A3" s="1" t="s">
        <v>1903</v>
      </c>
      <c r="B3" s="1">
        <v>7</v>
      </c>
      <c r="C3" s="1">
        <v>2</v>
      </c>
      <c r="D3" s="1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1" customHeight="1">
      <c r="A4" s="1" t="s">
        <v>1904</v>
      </c>
      <c r="B4" s="1">
        <v>10</v>
      </c>
      <c r="C4" s="1">
        <v>4</v>
      </c>
      <c r="D4" s="1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1" customHeight="1">
      <c r="A5" s="1" t="s">
        <v>1905</v>
      </c>
      <c r="B5" s="1">
        <f t="shared" ref="B5:D5" si="0">SUM(B3:B4)</f>
        <v>17</v>
      </c>
      <c r="C5" s="1">
        <f t="shared" si="0"/>
        <v>6</v>
      </c>
      <c r="D5" s="1">
        <f t="shared" si="0"/>
        <v>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1" customHeight="1">
      <c r="A6" s="1" t="s">
        <v>1919</v>
      </c>
      <c r="B6" s="1">
        <v>8</v>
      </c>
      <c r="C6" s="1">
        <v>2</v>
      </c>
      <c r="D6" s="1">
        <v>18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1" customHeight="1">
      <c r="A7" s="1" t="s">
        <v>1923</v>
      </c>
      <c r="B7" s="1">
        <v>5</v>
      </c>
      <c r="C7" s="1">
        <v>0</v>
      </c>
      <c r="D7" s="1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1" customHeight="1">
      <c r="A8" s="3" t="s">
        <v>1927</v>
      </c>
      <c r="B8" s="3">
        <f t="shared" ref="B8:D8" si="1">SUM(B5:B7)</f>
        <v>30</v>
      </c>
      <c r="C8" s="3">
        <f t="shared" si="1"/>
        <v>8</v>
      </c>
      <c r="D8" s="3">
        <f t="shared" si="1"/>
        <v>31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1" customHeight="1">
      <c r="A9" s="1" t="s">
        <v>1943</v>
      </c>
      <c r="B9" s="1">
        <v>4</v>
      </c>
      <c r="C9" s="1">
        <v>0</v>
      </c>
      <c r="D9" s="1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1" customHeight="1">
      <c r="A10" s="1" t="s">
        <v>1952</v>
      </c>
      <c r="B10" s="1">
        <v>1</v>
      </c>
      <c r="C10" s="1">
        <v>0</v>
      </c>
      <c r="D10" s="1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1" customHeight="1">
      <c r="A11" s="1" t="s">
        <v>1957</v>
      </c>
      <c r="B11" s="1">
        <v>6</v>
      </c>
      <c r="C11" s="1">
        <v>0</v>
      </c>
      <c r="D11" s="1">
        <v>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s="17" customFormat="1" ht="21" customHeight="1">
      <c r="A13" s="18" t="s">
        <v>1965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21" customHeight="1">
      <c r="A14" s="1" t="s">
        <v>1969</v>
      </c>
      <c r="B14" s="1">
        <v>2</v>
      </c>
      <c r="C14" s="1">
        <v>2</v>
      </c>
      <c r="D14" s="1">
        <v>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1" customHeight="1">
      <c r="A15" s="1" t="s">
        <v>1970</v>
      </c>
      <c r="B15" s="1">
        <v>0</v>
      </c>
      <c r="C15" s="1">
        <v>0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1" customHeight="1">
      <c r="A16" s="1" t="s">
        <v>1971</v>
      </c>
      <c r="B16" s="1">
        <v>0</v>
      </c>
      <c r="C16" s="1">
        <v>1</v>
      </c>
      <c r="D16" s="1">
        <v>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1" customHeight="1">
      <c r="A17" s="1" t="s">
        <v>1972</v>
      </c>
      <c r="B17" s="1">
        <v>0</v>
      </c>
      <c r="C17" s="1">
        <v>0</v>
      </c>
      <c r="D17" s="1"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1" customHeight="1">
      <c r="A18" s="1" t="s">
        <v>1973</v>
      </c>
      <c r="B18" s="1">
        <v>0</v>
      </c>
      <c r="C18" s="1">
        <v>1</v>
      </c>
      <c r="D18" s="1">
        <v>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1" customHeight="1">
      <c r="A19" s="1" t="s">
        <v>1974</v>
      </c>
      <c r="B19" s="1">
        <v>0</v>
      </c>
      <c r="C19" s="1">
        <v>2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1" customHeight="1">
      <c r="A20" s="3" t="s">
        <v>1975</v>
      </c>
      <c r="B20" s="3">
        <f t="shared" ref="B20:D20" si="2">SUM(B14:B19)</f>
        <v>2</v>
      </c>
      <c r="C20" s="3">
        <f t="shared" si="2"/>
        <v>6</v>
      </c>
      <c r="D20" s="3">
        <f t="shared" si="2"/>
        <v>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1" customHeight="1">
      <c r="A21" s="1" t="s">
        <v>1976</v>
      </c>
      <c r="B21" s="1">
        <v>1</v>
      </c>
      <c r="C21" s="1">
        <v>4</v>
      </c>
      <c r="D21" s="1"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1" customHeight="1">
      <c r="A22" s="1" t="s">
        <v>1977</v>
      </c>
      <c r="B22" s="1">
        <v>0</v>
      </c>
      <c r="C22" s="1">
        <v>4</v>
      </c>
      <c r="D22" s="1"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1" customHeight="1">
      <c r="A23" s="1" t="s">
        <v>1978</v>
      </c>
      <c r="B23" s="1">
        <v>2</v>
      </c>
      <c r="C23" s="1">
        <v>1</v>
      </c>
      <c r="D23" s="1"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1" customHeight="1">
      <c r="A24" s="1" t="s">
        <v>1979</v>
      </c>
      <c r="B24" s="1">
        <v>2</v>
      </c>
      <c r="C24" s="1">
        <v>1</v>
      </c>
      <c r="D24" s="1">
        <v>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1" customHeight="1">
      <c r="A25" s="1" t="s">
        <v>1980</v>
      </c>
      <c r="B25" s="1">
        <v>1</v>
      </c>
      <c r="C25" s="1">
        <v>0</v>
      </c>
      <c r="D25" s="1"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1" customHeight="1">
      <c r="A26" s="3" t="s">
        <v>1981</v>
      </c>
      <c r="B26" s="3">
        <v>5</v>
      </c>
      <c r="C26" s="3">
        <v>11</v>
      </c>
      <c r="D26" s="3">
        <f>SUM(D21:D25)</f>
        <v>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1" customHeight="1">
      <c r="A27" s="3" t="s">
        <v>1982</v>
      </c>
      <c r="B27" s="3">
        <f t="shared" ref="B27:D27" si="3">SUM(B20,B26)</f>
        <v>7</v>
      </c>
      <c r="C27" s="3">
        <f t="shared" si="3"/>
        <v>17</v>
      </c>
      <c r="D27" s="3">
        <f t="shared" si="3"/>
        <v>11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1" customHeight="1">
      <c r="A28" s="3" t="s">
        <v>1983</v>
      </c>
      <c r="B28" s="3">
        <f t="shared" ref="B28:D28" si="4">SUM(B21,B25,B19)</f>
        <v>2</v>
      </c>
      <c r="C28" s="3">
        <f t="shared" si="4"/>
        <v>6</v>
      </c>
      <c r="D28" s="3">
        <f t="shared" si="4"/>
        <v>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1" customHeight="1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s="17" customFormat="1" ht="21" customHeight="1">
      <c r="A30" s="18" t="s">
        <v>1984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21" customHeight="1">
      <c r="A31" s="1" t="s">
        <v>1985</v>
      </c>
      <c r="B31" s="1">
        <v>4</v>
      </c>
      <c r="C31" s="1">
        <v>0</v>
      </c>
      <c r="D31" s="1">
        <v>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1" customHeight="1">
      <c r="A32" s="1" t="s">
        <v>1986</v>
      </c>
      <c r="B32" s="1">
        <v>5</v>
      </c>
      <c r="C32" s="1">
        <v>0</v>
      </c>
      <c r="D32" s="1">
        <v>4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1" customHeight="1">
      <c r="A33" s="1" t="s">
        <v>1987</v>
      </c>
      <c r="B33" s="1">
        <v>4</v>
      </c>
      <c r="C33" s="1">
        <v>0</v>
      </c>
      <c r="D33" s="1">
        <v>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1" customHeight="1">
      <c r="A34" s="1" t="s">
        <v>1988</v>
      </c>
      <c r="B34" s="1">
        <v>8</v>
      </c>
      <c r="C34" s="1">
        <v>2</v>
      </c>
      <c r="D34" s="1">
        <v>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1" customHeight="1">
      <c r="A35" s="1" t="s">
        <v>1989</v>
      </c>
      <c r="B35" s="1">
        <v>4</v>
      </c>
      <c r="C35" s="1">
        <v>0</v>
      </c>
      <c r="D35" s="1">
        <v>3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1" customHeight="1">
      <c r="A36" s="1" t="s">
        <v>1990</v>
      </c>
      <c r="B36" s="1">
        <v>8</v>
      </c>
      <c r="C36" s="1">
        <v>9</v>
      </c>
      <c r="D36" s="1">
        <v>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1" customHeight="1">
      <c r="A37" s="1" t="s">
        <v>1997</v>
      </c>
      <c r="B37" s="1">
        <v>1</v>
      </c>
      <c r="C37" s="1">
        <v>0</v>
      </c>
      <c r="D37" s="1"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1" customHeight="1">
      <c r="A38" s="1" t="s">
        <v>1999</v>
      </c>
      <c r="B38" s="1">
        <v>2</v>
      </c>
      <c r="C38" s="1">
        <v>0</v>
      </c>
      <c r="D38" s="1"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1" customHeight="1">
      <c r="A39" s="1" t="s">
        <v>2000</v>
      </c>
      <c r="B39" s="1">
        <v>0</v>
      </c>
      <c r="C39" s="1">
        <v>0</v>
      </c>
      <c r="D39" s="1">
        <v>1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1" customHeight="1">
      <c r="A40" s="1" t="s">
        <v>2001</v>
      </c>
      <c r="B40" s="1">
        <v>6</v>
      </c>
      <c r="C40" s="1">
        <v>0</v>
      </c>
      <c r="D40" s="1">
        <v>4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1" customHeight="1">
      <c r="A41" s="1" t="s">
        <v>2002</v>
      </c>
      <c r="B41" s="1">
        <v>2</v>
      </c>
      <c r="C41" s="1">
        <v>0</v>
      </c>
      <c r="D41" s="1"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1" customHeight="1">
      <c r="A42" s="1" t="s">
        <v>2003</v>
      </c>
      <c r="B42" s="1">
        <v>7</v>
      </c>
      <c r="C42" s="1">
        <v>1</v>
      </c>
      <c r="D42" s="1">
        <v>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1" customHeight="1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s="17" customFormat="1" ht="21" customHeight="1">
      <c r="A44" s="18" t="s">
        <v>2007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ht="21" customHeight="1">
      <c r="A45" s="3" t="s">
        <v>2008</v>
      </c>
      <c r="B45" s="1">
        <f t="shared" ref="B45:D45" si="5">SUM(B31:B32)</f>
        <v>9</v>
      </c>
      <c r="C45" s="1">
        <f t="shared" si="5"/>
        <v>0</v>
      </c>
      <c r="D45" s="1">
        <f t="shared" si="5"/>
        <v>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1" customHeight="1">
      <c r="A46" s="3" t="s">
        <v>2022</v>
      </c>
      <c r="B46" s="1">
        <f t="shared" ref="B46:D46" si="6">SUM(B34:B36,B41)</f>
        <v>22</v>
      </c>
      <c r="C46" s="1">
        <f t="shared" si="6"/>
        <v>11</v>
      </c>
      <c r="D46" s="1">
        <f t="shared" si="6"/>
        <v>16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1" customHeight="1">
      <c r="A47" s="3" t="s">
        <v>2033</v>
      </c>
      <c r="B47" s="1">
        <f t="shared" ref="B47:D47" si="7">SUM(B35:B36)</f>
        <v>12</v>
      </c>
      <c r="C47" s="1">
        <f t="shared" si="7"/>
        <v>9</v>
      </c>
      <c r="D47" s="1">
        <f t="shared" si="7"/>
        <v>8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21" customHeight="1">
      <c r="A48" s="3" t="s">
        <v>2042</v>
      </c>
      <c r="B48" s="1">
        <f t="shared" ref="B48:D48" si="8">SUM(B38:B40,B35)</f>
        <v>12</v>
      </c>
      <c r="C48" s="1">
        <f t="shared" si="8"/>
        <v>0</v>
      </c>
      <c r="D48" s="1">
        <f t="shared" si="8"/>
        <v>8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1" customHeight="1">
      <c r="A49" s="3" t="s">
        <v>2045</v>
      </c>
      <c r="B49" s="1">
        <f>SUM(B33,B36,B37,B41:B42)</f>
        <v>22</v>
      </c>
      <c r="C49" s="1">
        <f t="shared" ref="C49:D49" si="9">SUM(C33,C36,C37,C42)</f>
        <v>10</v>
      </c>
      <c r="D49" s="1">
        <f t="shared" si="9"/>
        <v>11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1" customHeight="1">
      <c r="A50" s="3" t="s">
        <v>2046</v>
      </c>
      <c r="B50" s="1">
        <f t="shared" ref="B50:D50" si="10">SUM(B34:B38,B31,B41)</f>
        <v>29</v>
      </c>
      <c r="C50" s="1">
        <f t="shared" si="10"/>
        <v>11</v>
      </c>
      <c r="D50" s="1">
        <f t="shared" si="10"/>
        <v>18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1" customHeight="1">
      <c r="A51" s="3" t="s">
        <v>2054</v>
      </c>
      <c r="B51" s="1">
        <f t="shared" ref="B51:D51" si="11">SUM(B32,B33,B39,B40,B42)</f>
        <v>22</v>
      </c>
      <c r="C51" s="1">
        <f t="shared" si="11"/>
        <v>1</v>
      </c>
      <c r="D51" s="1">
        <f t="shared" si="11"/>
        <v>15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21" customHeight="1">
      <c r="A52" s="3" t="s">
        <v>2062</v>
      </c>
      <c r="B52" s="1">
        <f t="shared" ref="B52:D52" si="12">SUM(B50:B51)</f>
        <v>51</v>
      </c>
      <c r="C52" s="1">
        <f t="shared" si="12"/>
        <v>12</v>
      </c>
      <c r="D52" s="1">
        <f t="shared" si="12"/>
        <v>33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21" customHeight="1">
      <c r="A53" s="3" t="s">
        <v>2064</v>
      </c>
      <c r="B53" s="1">
        <f t="shared" ref="B53:D53" si="13">SUM(B51,B41,B38,B37,B35,B34,B31)</f>
        <v>43</v>
      </c>
      <c r="C53" s="1">
        <f t="shared" si="13"/>
        <v>3</v>
      </c>
      <c r="D53" s="1">
        <f t="shared" si="13"/>
        <v>28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1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s="17" customFormat="1" ht="21" customHeight="1">
      <c r="A55" s="18" t="s">
        <v>1854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21" customHeight="1">
      <c r="A56" s="1" t="s">
        <v>2081</v>
      </c>
      <c r="B56" s="1">
        <v>1</v>
      </c>
      <c r="C56" s="1">
        <v>0</v>
      </c>
      <c r="D56" s="1">
        <v>4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1" customHeight="1">
      <c r="A57" s="1" t="s">
        <v>2082</v>
      </c>
      <c r="B57" s="1">
        <v>3</v>
      </c>
      <c r="C57" s="1">
        <v>0</v>
      </c>
      <c r="D57" s="1"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1" customHeight="1">
      <c r="A58" s="1" t="s">
        <v>2083</v>
      </c>
      <c r="B58" s="1">
        <v>1</v>
      </c>
      <c r="C58" s="1">
        <v>0</v>
      </c>
      <c r="D58" s="1"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1" customHeight="1">
      <c r="A59" s="1" t="s">
        <v>2084</v>
      </c>
      <c r="B59" s="1">
        <v>4</v>
      </c>
      <c r="C59" s="1">
        <v>1</v>
      </c>
      <c r="D59" s="1"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1" customHeight="1">
      <c r="A60" s="1" t="s">
        <v>2085</v>
      </c>
      <c r="B60" s="1">
        <v>0</v>
      </c>
      <c r="C60" s="1">
        <v>2</v>
      </c>
      <c r="D60" s="1">
        <v>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1" customHeight="1">
      <c r="A61" s="1" t="s">
        <v>2086</v>
      </c>
      <c r="B61" s="1">
        <v>0</v>
      </c>
      <c r="C61" s="1">
        <v>0</v>
      </c>
      <c r="D61" s="1">
        <v>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1" customHeight="1">
      <c r="A62" s="1" t="s">
        <v>2087</v>
      </c>
      <c r="B62" s="1">
        <v>2</v>
      </c>
      <c r="C62" s="1">
        <v>0</v>
      </c>
      <c r="D62" s="1">
        <v>3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1" customHeight="1">
      <c r="A63" s="1" t="s">
        <v>2088</v>
      </c>
      <c r="B63" s="1">
        <v>1</v>
      </c>
      <c r="C63" s="1">
        <v>0</v>
      </c>
      <c r="D63" s="1"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1" customHeight="1">
      <c r="A64" s="1" t="s">
        <v>2089</v>
      </c>
      <c r="B64" s="1">
        <v>2</v>
      </c>
      <c r="C64" s="1">
        <v>2</v>
      </c>
      <c r="D64" s="1">
        <v>6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1" customHeight="1">
      <c r="A65" s="1" t="s">
        <v>2090</v>
      </c>
      <c r="B65" s="1">
        <v>0</v>
      </c>
      <c r="C65" s="1">
        <v>0</v>
      </c>
      <c r="D65" s="1">
        <v>3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1" customHeight="1">
      <c r="A66" s="1" t="s">
        <v>2091</v>
      </c>
      <c r="B66" s="1">
        <v>1</v>
      </c>
      <c r="C66" s="1">
        <v>0</v>
      </c>
      <c r="D66" s="1">
        <v>1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21" customHeight="1">
      <c r="A67" s="1" t="s">
        <v>2092</v>
      </c>
      <c r="B67" s="1">
        <v>1</v>
      </c>
      <c r="C67" s="1">
        <v>0</v>
      </c>
      <c r="D67" s="1">
        <v>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21" customHeight="1">
      <c r="A68" s="1" t="s">
        <v>2093</v>
      </c>
      <c r="B68" s="1">
        <v>2</v>
      </c>
      <c r="C68" s="1">
        <v>2</v>
      </c>
      <c r="D68" s="1">
        <v>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21" customHeight="1">
      <c r="A69" s="1" t="s">
        <v>2094</v>
      </c>
      <c r="B69" s="1">
        <v>1</v>
      </c>
      <c r="C69" s="1">
        <v>0</v>
      </c>
      <c r="D69" s="1"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21" customHeight="1">
      <c r="A70" s="1" t="s">
        <v>2095</v>
      </c>
      <c r="B70" s="1">
        <v>1</v>
      </c>
      <c r="C70" s="1">
        <v>2</v>
      </c>
      <c r="D70" s="1">
        <v>2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21" customHeight="1">
      <c r="A71" s="1" t="s">
        <v>2096</v>
      </c>
      <c r="B71" s="1">
        <v>3</v>
      </c>
      <c r="C71" s="1">
        <v>1</v>
      </c>
      <c r="D71" s="1">
        <v>1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21" customHeight="1">
      <c r="A72" s="1" t="s">
        <v>2097</v>
      </c>
      <c r="B72" s="1">
        <v>1</v>
      </c>
      <c r="C72" s="1">
        <v>0</v>
      </c>
      <c r="D72" s="1"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21" customHeight="1">
      <c r="A73" s="1" t="s">
        <v>2098</v>
      </c>
      <c r="B73" s="1">
        <v>12</v>
      </c>
      <c r="C73" s="1">
        <v>1</v>
      </c>
      <c r="D73" s="1">
        <v>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21" customHeight="1">
      <c r="A74" s="1" t="s">
        <v>2099</v>
      </c>
      <c r="B74" s="1">
        <v>7</v>
      </c>
      <c r="C74" s="1">
        <v>0</v>
      </c>
      <c r="D74" s="1">
        <v>1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21" customHeight="1">
      <c r="A75" s="1" t="s">
        <v>2100</v>
      </c>
      <c r="B75" s="1">
        <v>1</v>
      </c>
      <c r="C75" s="1">
        <v>0</v>
      </c>
      <c r="D75" s="1">
        <v>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1" customHeight="1">
      <c r="A76" s="1" t="s">
        <v>2101</v>
      </c>
      <c r="B76" s="1">
        <v>0</v>
      </c>
      <c r="C76" s="1">
        <v>2</v>
      </c>
      <c r="D76" s="1">
        <v>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21" customHeight="1">
      <c r="A77" s="1" t="s">
        <v>2102</v>
      </c>
      <c r="B77" s="1">
        <v>2</v>
      </c>
      <c r="C77" s="1">
        <v>0</v>
      </c>
      <c r="D77" s="1">
        <v>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21" customHeight="1">
      <c r="A78" s="1" t="s">
        <v>2103</v>
      </c>
      <c r="B78" s="1">
        <v>1</v>
      </c>
      <c r="C78" s="1">
        <v>1</v>
      </c>
      <c r="D78" s="1">
        <v>1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21" customHeight="1">
      <c r="A79" s="1" t="s">
        <v>2104</v>
      </c>
      <c r="B79" s="1">
        <v>2</v>
      </c>
      <c r="C79" s="1">
        <v>0</v>
      </c>
      <c r="D79" s="1">
        <v>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21" customHeight="1">
      <c r="A80" s="1" t="s">
        <v>2105</v>
      </c>
      <c r="B80" s="1">
        <v>6</v>
      </c>
      <c r="C80" s="1">
        <v>2</v>
      </c>
      <c r="D80" s="1">
        <v>3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21" customHeight="1">
      <c r="A81" s="1" t="s">
        <v>2106</v>
      </c>
      <c r="B81" s="1">
        <v>1</v>
      </c>
      <c r="C81" s="1">
        <v>0</v>
      </c>
      <c r="D81" s="1"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21" customHeight="1">
      <c r="A82" s="1" t="s">
        <v>2107</v>
      </c>
      <c r="B82" s="1">
        <v>0</v>
      </c>
      <c r="C82" s="1">
        <v>0</v>
      </c>
      <c r="D82" s="1"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21" customHeight="1">
      <c r="A83" s="1" t="s">
        <v>2108</v>
      </c>
      <c r="B83" s="1">
        <v>1</v>
      </c>
      <c r="C83" s="1">
        <v>0</v>
      </c>
      <c r="D83" s="1"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21" customHeight="1">
      <c r="A84" s="1" t="s">
        <v>2109</v>
      </c>
      <c r="B84" s="1">
        <v>2</v>
      </c>
      <c r="C84" s="1">
        <v>0</v>
      </c>
      <c r="D84" s="1">
        <v>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21" customHeight="1">
      <c r="A85" s="1" t="s">
        <v>2097</v>
      </c>
      <c r="B85" s="1">
        <v>1</v>
      </c>
      <c r="C85" s="1">
        <v>0</v>
      </c>
      <c r="D85" s="1"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1" customHeight="1">
      <c r="A86" s="1" t="s">
        <v>2110</v>
      </c>
      <c r="B86" s="1">
        <v>1</v>
      </c>
      <c r="C86" s="1">
        <v>0</v>
      </c>
      <c r="D86" s="1">
        <v>3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21" customHeight="1">
      <c r="A87" s="1" t="s">
        <v>2111</v>
      </c>
      <c r="B87" s="1">
        <v>2</v>
      </c>
      <c r="C87" s="1">
        <v>0</v>
      </c>
      <c r="D87" s="1">
        <v>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21" customHeight="1">
      <c r="A88" s="3"/>
      <c r="B88" s="3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s="17" customFormat="1" ht="21" customHeight="1">
      <c r="A89" s="18" t="s">
        <v>2112</v>
      </c>
      <c r="B89" s="18"/>
      <c r="C89" s="18"/>
      <c r="D89" s="18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1:23" ht="21" customHeight="1">
      <c r="A90" s="7" t="s">
        <v>2113</v>
      </c>
      <c r="B90" s="3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1" customHeight="1">
      <c r="A91" s="3" t="s">
        <v>2114</v>
      </c>
      <c r="B91" s="1">
        <f t="shared" ref="B91:D91" si="14">SUM(B56:B58,B78)</f>
        <v>6</v>
      </c>
      <c r="C91" s="1">
        <f t="shared" si="14"/>
        <v>1</v>
      </c>
      <c r="D91" s="1">
        <f t="shared" si="14"/>
        <v>5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21" customHeight="1">
      <c r="A92" s="3" t="s">
        <v>2115</v>
      </c>
      <c r="B92" s="1">
        <f t="shared" ref="B92:D92" si="15">SUM(B64:B69,B75)</f>
        <v>8</v>
      </c>
      <c r="C92" s="1">
        <f t="shared" si="15"/>
        <v>4</v>
      </c>
      <c r="D92" s="1">
        <f t="shared" si="15"/>
        <v>14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21" customHeight="1">
      <c r="A93" s="3" t="s">
        <v>2116</v>
      </c>
      <c r="B93" s="1">
        <f t="shared" ref="B93:D93" si="16">SUM(B77,B74,B79,B81,B61,B60)</f>
        <v>12</v>
      </c>
      <c r="C93" s="1">
        <f t="shared" si="16"/>
        <v>2</v>
      </c>
      <c r="D93" s="1">
        <f t="shared" si="16"/>
        <v>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21" customHeight="1">
      <c r="A94" s="3" t="s">
        <v>2117</v>
      </c>
      <c r="B94" s="1">
        <f t="shared" ref="B94:D94" si="17">SUM(B81:B87,B74:B75,B78:B79,B72,B64:B69,B56:B61)</f>
        <v>36</v>
      </c>
      <c r="C94" s="1">
        <f t="shared" si="17"/>
        <v>8</v>
      </c>
      <c r="D94" s="1">
        <f t="shared" si="17"/>
        <v>26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21" customHeight="1">
      <c r="A95" s="3" t="s">
        <v>2118</v>
      </c>
      <c r="B95" s="1">
        <f t="shared" ref="B95:D95" si="18">SUM(B80,B76,B73,B70:B71,B62:B63)</f>
        <v>25</v>
      </c>
      <c r="C95" s="1">
        <f t="shared" si="18"/>
        <v>8</v>
      </c>
      <c r="D95" s="1">
        <f t="shared" si="18"/>
        <v>11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21" customHeight="1">
      <c r="A96" s="3" t="s">
        <v>2119</v>
      </c>
      <c r="B96" s="1">
        <f t="shared" ref="B96:D96" si="19">SUM(B73,B80)</f>
        <v>18</v>
      </c>
      <c r="C96" s="1">
        <f t="shared" si="19"/>
        <v>3</v>
      </c>
      <c r="D96" s="1">
        <f t="shared" si="19"/>
        <v>4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21" customHeight="1">
      <c r="A97" s="3" t="s">
        <v>2120</v>
      </c>
      <c r="B97" s="1">
        <f t="shared" ref="B97:D97" si="20">SUM(B62:B63)</f>
        <v>3</v>
      </c>
      <c r="C97" s="1">
        <f t="shared" si="20"/>
        <v>0</v>
      </c>
      <c r="D97" s="1">
        <f t="shared" si="20"/>
        <v>3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21" customHeight="1">
      <c r="A98" s="3" t="s">
        <v>2121</v>
      </c>
      <c r="B98" s="1">
        <f t="shared" ref="B98:D98" si="21">SUM(B76,B71)</f>
        <v>3</v>
      </c>
      <c r="C98" s="1">
        <f t="shared" si="21"/>
        <v>3</v>
      </c>
      <c r="D98" s="1">
        <f t="shared" si="21"/>
        <v>2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1" customHeight="1">
      <c r="A99" s="3" t="s">
        <v>2122</v>
      </c>
      <c r="B99" s="1">
        <f t="shared" ref="B99:D99" si="22">SUM(B62:B63,B71,B76)</f>
        <v>6</v>
      </c>
      <c r="C99" s="1">
        <f t="shared" si="22"/>
        <v>3</v>
      </c>
      <c r="D99" s="1">
        <f t="shared" si="22"/>
        <v>5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21" customHeight="1">
      <c r="A100" s="3" t="s">
        <v>2123</v>
      </c>
      <c r="B100" s="1">
        <f t="shared" ref="B100:D100" si="23">SUM(B56:B58,B64:B66,B68:B70,B73:B75,B77,B78,B80,B83,B86)</f>
        <v>43</v>
      </c>
      <c r="C100" s="1">
        <f t="shared" si="23"/>
        <v>10</v>
      </c>
      <c r="D100" s="1">
        <f t="shared" si="23"/>
        <v>28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21" customHeight="1">
      <c r="A101" s="3" t="s">
        <v>2124</v>
      </c>
      <c r="B101" s="1">
        <f t="shared" ref="B101:D101" si="24">SUM(B60:B61,B81)</f>
        <v>1</v>
      </c>
      <c r="C101" s="1">
        <f t="shared" si="24"/>
        <v>2</v>
      </c>
      <c r="D101" s="1">
        <f t="shared" si="24"/>
        <v>3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21" customHeight="1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21" customHeight="1">
      <c r="A103" s="7" t="s">
        <v>2125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21" customHeight="1">
      <c r="A104" s="3" t="s">
        <v>2126</v>
      </c>
      <c r="B104" s="1">
        <f t="shared" ref="B104:D104" si="25">SUM(B78:B80,B68)</f>
        <v>11</v>
      </c>
      <c r="C104" s="1">
        <f t="shared" si="25"/>
        <v>5</v>
      </c>
      <c r="D104" s="1">
        <f t="shared" si="25"/>
        <v>5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21" customHeight="1">
      <c r="A105" s="3" t="s">
        <v>2127</v>
      </c>
      <c r="B105" s="1">
        <f t="shared" ref="B105:D105" si="26">SUM(B85,B72:B75,B70:B71,B61,B56)</f>
        <v>27</v>
      </c>
      <c r="C105" s="1">
        <f t="shared" si="26"/>
        <v>4</v>
      </c>
      <c r="D105" s="1">
        <f t="shared" si="26"/>
        <v>12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21" customHeight="1">
      <c r="A106" s="3" t="s">
        <v>2128</v>
      </c>
      <c r="B106" s="1">
        <f t="shared" ref="B106:D106" si="27">SUM(B83:B84,B76:B77,B65)</f>
        <v>5</v>
      </c>
      <c r="C106" s="1">
        <f t="shared" si="27"/>
        <v>2</v>
      </c>
      <c r="D106" s="1">
        <f t="shared" si="27"/>
        <v>4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21" customHeight="1">
      <c r="A107" s="3" t="s">
        <v>2129</v>
      </c>
      <c r="B107" s="1">
        <f t="shared" ref="B107:D107" si="28">SUM(B57,B59)</f>
        <v>7</v>
      </c>
      <c r="C107" s="1">
        <f t="shared" si="28"/>
        <v>1</v>
      </c>
      <c r="D107" s="1">
        <f t="shared" si="28"/>
        <v>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21" customHeight="1">
      <c r="A108" s="3" t="s">
        <v>2130</v>
      </c>
      <c r="B108" s="1">
        <f t="shared" ref="B108:D108" si="29">SUM(B64,B60,B62)</f>
        <v>4</v>
      </c>
      <c r="C108" s="1">
        <f t="shared" si="29"/>
        <v>4</v>
      </c>
      <c r="D108" s="1">
        <f t="shared" si="29"/>
        <v>11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21" customHeight="1">
      <c r="A109" s="3" t="s">
        <v>2131</v>
      </c>
      <c r="B109" s="1">
        <f t="shared" ref="B109:D109" si="30">SUM(A67,A63)</f>
        <v>0</v>
      </c>
      <c r="C109" s="1">
        <f>SUM(B67,B63)</f>
        <v>2</v>
      </c>
      <c r="D109" s="1">
        <f t="shared" si="30"/>
        <v>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21" customHeight="1">
      <c r="A110" s="3" t="s">
        <v>2132</v>
      </c>
      <c r="B110" s="1">
        <f t="shared" ref="B110:D110" si="31">SUM(B86:B87)</f>
        <v>3</v>
      </c>
      <c r="C110" s="1">
        <f t="shared" si="31"/>
        <v>0</v>
      </c>
      <c r="D110" s="1">
        <f t="shared" si="31"/>
        <v>3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21" customHeight="1">
      <c r="A111" s="3" t="s">
        <v>2133</v>
      </c>
      <c r="B111" s="1">
        <f t="shared" ref="B111:D111" si="32">SUM(B64+B57+B59+B60+B62)</f>
        <v>11</v>
      </c>
      <c r="C111" s="1">
        <f t="shared" si="32"/>
        <v>5</v>
      </c>
      <c r="D111" s="1">
        <f t="shared" si="32"/>
        <v>11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21" customHeight="1">
      <c r="A112" s="3" t="s">
        <v>2134</v>
      </c>
      <c r="B112" s="1">
        <f t="shared" ref="B112:D112" si="33">SUM(B75,B67,B68,B65,B72)</f>
        <v>5</v>
      </c>
      <c r="C112" s="1">
        <f t="shared" si="33"/>
        <v>2</v>
      </c>
      <c r="D112" s="1">
        <f t="shared" si="33"/>
        <v>7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21" customHeight="1">
      <c r="A113" s="3" t="s">
        <v>2135</v>
      </c>
      <c r="B113" s="1">
        <f t="shared" ref="B113:D113" si="34">SUM(B71,B73,B76,B70)</f>
        <v>16</v>
      </c>
      <c r="C113" s="1">
        <f t="shared" si="34"/>
        <v>6</v>
      </c>
      <c r="D113" s="1">
        <f t="shared" si="34"/>
        <v>5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21" customHeight="1">
      <c r="A114" s="3" t="s">
        <v>2136</v>
      </c>
      <c r="B114" s="1">
        <f t="shared" ref="B114:D114" si="35">SUM(B69,B66,B64,B62,B57:B60)</f>
        <v>14</v>
      </c>
      <c r="C114" s="1">
        <f t="shared" si="35"/>
        <v>5</v>
      </c>
      <c r="D114" s="1">
        <f t="shared" si="35"/>
        <v>12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21" customHeight="1">
      <c r="A115" s="3" t="s">
        <v>2137</v>
      </c>
      <c r="B115" s="1">
        <f t="shared" ref="B115:D115" si="36">SUM(B70:B87,B67:B68,B65,B63,B61,B56)</f>
        <v>49</v>
      </c>
      <c r="C115" s="1">
        <f t="shared" si="36"/>
        <v>11</v>
      </c>
      <c r="D115" s="1">
        <f t="shared" si="36"/>
        <v>25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21" customHeight="1">
      <c r="A116" s="3" t="s">
        <v>2138</v>
      </c>
      <c r="B116" s="1">
        <f t="shared" ref="B116:D116" si="37">SUM(B58,B69)</f>
        <v>2</v>
      </c>
      <c r="C116" s="1">
        <f t="shared" si="37"/>
        <v>0</v>
      </c>
      <c r="D116" s="1">
        <f t="shared" si="37"/>
        <v>0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21" customHeight="1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21" customHeight="1">
      <c r="A118" s="7" t="s">
        <v>2139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21" customHeight="1">
      <c r="A119" s="3" t="s">
        <v>2140</v>
      </c>
      <c r="B119" s="1">
        <f t="shared" ref="B119:D119" si="38">SUM(B81,B79,B77,B74,B64,B58:B60,B61,B62,B57)</f>
        <v>24</v>
      </c>
      <c r="C119" s="1">
        <f t="shared" si="38"/>
        <v>5</v>
      </c>
      <c r="D119" s="1">
        <f t="shared" si="38"/>
        <v>13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21" customHeight="1">
      <c r="A120" s="3" t="s">
        <v>2141</v>
      </c>
      <c r="B120" s="5">
        <f t="shared" ref="B120:D120" si="39">SUM(B70:B87,B67:B68,B65,B61,B63,B56)</f>
        <v>49</v>
      </c>
      <c r="C120" s="5">
        <f t="shared" si="39"/>
        <v>11</v>
      </c>
      <c r="D120" s="5">
        <f t="shared" si="39"/>
        <v>25</v>
      </c>
    </row>
    <row r="121" spans="1:23" ht="21" customHeight="1">
      <c r="A121" s="3" t="s">
        <v>2142</v>
      </c>
      <c r="B121" s="5">
        <f t="shared" ref="B121:D121" si="40">SUM(B81:B87,B77:B79,B74:B75,B72,B64:B69,B58:B62,B56:B57)</f>
        <v>40</v>
      </c>
      <c r="C121" s="5">
        <f t="shared" si="40"/>
        <v>8</v>
      </c>
      <c r="D121" s="5">
        <f t="shared" si="40"/>
        <v>29</v>
      </c>
    </row>
    <row r="122" spans="1:23" ht="21" customHeight="1">
      <c r="A122" s="3" t="s">
        <v>2143</v>
      </c>
      <c r="B122" s="5">
        <f t="shared" ref="B122:D122" si="41">SUM(B80,B76,B73,B70:B71,B63)</f>
        <v>23</v>
      </c>
      <c r="C122" s="5">
        <f t="shared" si="41"/>
        <v>8</v>
      </c>
      <c r="D122" s="5">
        <f t="shared" si="41"/>
        <v>8</v>
      </c>
    </row>
    <row r="123" spans="1:23" ht="21" customHeight="1">
      <c r="A123" s="3" t="s">
        <v>2144</v>
      </c>
      <c r="B123" s="5">
        <f t="shared" ref="B123:D123" si="42">SUM(B69,B66,B62,B60,B59,B57)</f>
        <v>11</v>
      </c>
      <c r="C123" s="5">
        <f t="shared" si="42"/>
        <v>3</v>
      </c>
      <c r="D123" s="5">
        <f t="shared" si="42"/>
        <v>6</v>
      </c>
    </row>
    <row r="124" spans="1:23" ht="21" customHeight="1">
      <c r="A124" s="3" t="s">
        <v>1898</v>
      </c>
      <c r="B124" s="1">
        <f t="shared" ref="B124:D124" si="43">SUM(B56:B87)</f>
        <v>63</v>
      </c>
      <c r="C124" s="1">
        <f t="shared" si="43"/>
        <v>16</v>
      </c>
      <c r="D124" s="1">
        <f t="shared" si="43"/>
        <v>37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s="17" customFormat="1" ht="21" customHeight="1">
      <c r="A126" s="18" t="s">
        <v>2145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1:23" ht="21" customHeight="1">
      <c r="A127" s="1" t="s">
        <v>1831</v>
      </c>
      <c r="B127" s="1">
        <v>5</v>
      </c>
      <c r="C127" s="1">
        <v>0</v>
      </c>
      <c r="D127" s="1"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21" customHeight="1">
      <c r="A128" s="1" t="s">
        <v>1833</v>
      </c>
      <c r="B128" s="1">
        <v>5</v>
      </c>
      <c r="C128" s="1">
        <v>2</v>
      </c>
      <c r="D128" s="1">
        <v>4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21" customHeight="1">
      <c r="A129" s="1" t="s">
        <v>2146</v>
      </c>
      <c r="B129" s="1">
        <v>4</v>
      </c>
      <c r="C129" s="1">
        <v>2</v>
      </c>
      <c r="D129" s="1">
        <v>2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21" customHeight="1">
      <c r="A130" s="1" t="s">
        <v>1838</v>
      </c>
      <c r="B130" s="1">
        <v>18</v>
      </c>
      <c r="C130" s="1">
        <v>4</v>
      </c>
      <c r="D130" s="1">
        <v>5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21" customHeight="1">
      <c r="A131" s="1" t="s">
        <v>1843</v>
      </c>
      <c r="B131" s="1">
        <v>21</v>
      </c>
      <c r="C131" s="1">
        <v>3</v>
      </c>
      <c r="D131" s="1">
        <v>8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21" customHeight="1">
      <c r="A132" s="1" t="s">
        <v>33</v>
      </c>
      <c r="B132" s="1">
        <v>6</v>
      </c>
      <c r="C132" s="1">
        <v>1</v>
      </c>
      <c r="D132" s="1">
        <v>2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21" customHeight="1">
      <c r="A133" s="1" t="s">
        <v>2147</v>
      </c>
      <c r="B133" s="1">
        <v>24</v>
      </c>
      <c r="C133" s="1">
        <v>3</v>
      </c>
      <c r="D133" s="1">
        <v>18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21" customHeight="1">
      <c r="A134" s="1" t="s">
        <v>1835</v>
      </c>
      <c r="B134" s="1">
        <v>1</v>
      </c>
      <c r="C134" s="1">
        <v>0</v>
      </c>
      <c r="D134" s="1">
        <v>4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21" customHeight="1">
      <c r="A135" s="1" t="s">
        <v>1842</v>
      </c>
      <c r="B135" s="1">
        <v>28</v>
      </c>
      <c r="C135" s="1">
        <v>6</v>
      </c>
      <c r="D135" s="1">
        <v>31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21" customHeight="1">
      <c r="A136" s="1" t="s">
        <v>2148</v>
      </c>
      <c r="B136" s="1">
        <v>8</v>
      </c>
      <c r="C136" s="1">
        <v>4</v>
      </c>
      <c r="D136" s="1">
        <v>14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21" customHeight="1">
      <c r="A137" s="1" t="s">
        <v>1837</v>
      </c>
      <c r="B137" s="1">
        <v>10</v>
      </c>
      <c r="C137" s="1">
        <v>1</v>
      </c>
      <c r="D137" s="1">
        <v>8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21" customHeight="1">
      <c r="A138" s="1" t="s">
        <v>1852</v>
      </c>
      <c r="B138" s="1">
        <v>12</v>
      </c>
      <c r="C138" s="1">
        <v>4</v>
      </c>
      <c r="D138" s="1">
        <v>5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21" customHeight="1">
      <c r="A139" s="3" t="s">
        <v>2149</v>
      </c>
      <c r="B139" s="1">
        <f t="shared" ref="B139:D139" si="44">SUM(B127:B138)</f>
        <v>142</v>
      </c>
      <c r="C139" s="1">
        <f t="shared" si="44"/>
        <v>30</v>
      </c>
      <c r="D139" s="1">
        <f t="shared" si="44"/>
        <v>101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21" customHeight="1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17" customFormat="1" ht="21" customHeight="1">
      <c r="A141" s="18" t="s">
        <v>2150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1:23" ht="21" customHeight="1">
      <c r="A142" s="1" t="s">
        <v>2151</v>
      </c>
      <c r="B142" s="1">
        <f>SUM(B127,B63,B37,B67)</f>
        <v>8</v>
      </c>
      <c r="C142" s="1">
        <v>0</v>
      </c>
      <c r="D142" s="1">
        <v>1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21" customHeight="1">
      <c r="A143" s="1" t="s">
        <v>2152</v>
      </c>
      <c r="B143" s="1">
        <f t="shared" ref="B143:D143" si="45">SUM(B133,B108,B36)</f>
        <v>36</v>
      </c>
      <c r="C143" s="1">
        <f t="shared" si="45"/>
        <v>16</v>
      </c>
      <c r="D143" s="1">
        <f t="shared" si="45"/>
        <v>34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21" customHeight="1">
      <c r="A144" s="1" t="s">
        <v>2153</v>
      </c>
      <c r="B144" s="1">
        <f t="shared" ref="B144:D144" si="46">SUM(B131,B34,B66)</f>
        <v>30</v>
      </c>
      <c r="C144" s="1">
        <f t="shared" si="46"/>
        <v>5</v>
      </c>
      <c r="D144" s="1">
        <f t="shared" si="46"/>
        <v>17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21" customHeight="1">
      <c r="A145" s="1" t="s">
        <v>2154</v>
      </c>
      <c r="B145" s="1">
        <f t="shared" ref="B145:D145" si="47">SUM(B137,B42,B105)</f>
        <v>44</v>
      </c>
      <c r="C145" s="1">
        <f t="shared" si="47"/>
        <v>6</v>
      </c>
      <c r="D145" s="1">
        <f t="shared" si="47"/>
        <v>25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21" customHeight="1">
      <c r="A146" s="1" t="s">
        <v>2155</v>
      </c>
      <c r="B146" s="1">
        <f t="shared" ref="B146:D146" si="48">SUM(B136,B106,B33)</f>
        <v>17</v>
      </c>
      <c r="C146" s="1">
        <f t="shared" si="48"/>
        <v>6</v>
      </c>
      <c r="D146" s="1">
        <f t="shared" si="48"/>
        <v>19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21" customHeight="1">
      <c r="A147" s="1" t="s">
        <v>2156</v>
      </c>
      <c r="B147" s="1">
        <f t="shared" ref="B147:D147" si="49">SUM(B135,B41)</f>
        <v>30</v>
      </c>
      <c r="C147" s="1">
        <f t="shared" si="49"/>
        <v>6</v>
      </c>
      <c r="D147" s="1">
        <f t="shared" si="49"/>
        <v>31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21" customHeight="1">
      <c r="A148" s="1" t="s">
        <v>2157</v>
      </c>
      <c r="B148" s="1">
        <f t="shared" ref="B148:D148" si="50">SUM(B142:B147)</f>
        <v>165</v>
      </c>
      <c r="C148" s="1">
        <f t="shared" si="50"/>
        <v>39</v>
      </c>
      <c r="D148" s="1">
        <f t="shared" si="50"/>
        <v>127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21" customHeight="1">
      <c r="A149" s="1" t="s">
        <v>2158</v>
      </c>
      <c r="B149" s="1">
        <f t="shared" ref="B149:D149" si="51">SUM(B128,B31)</f>
        <v>9</v>
      </c>
      <c r="C149" s="1">
        <f t="shared" si="51"/>
        <v>2</v>
      </c>
      <c r="D149" s="1">
        <f t="shared" si="51"/>
        <v>6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21" customHeight="1">
      <c r="A150" s="1" t="s">
        <v>2159</v>
      </c>
      <c r="B150" s="1">
        <v>4</v>
      </c>
      <c r="C150" s="1">
        <v>2</v>
      </c>
      <c r="D150" s="1">
        <v>2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21" customHeight="1">
      <c r="A151" s="1" t="s">
        <v>2160</v>
      </c>
      <c r="B151" s="1">
        <f t="shared" ref="B151:D151" si="52">SUM(B130,B104,B32)</f>
        <v>34</v>
      </c>
      <c r="C151" s="1">
        <f t="shared" si="52"/>
        <v>9</v>
      </c>
      <c r="D151" s="1">
        <f t="shared" si="52"/>
        <v>14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21" customHeight="1">
      <c r="A152" s="1" t="s">
        <v>2161</v>
      </c>
      <c r="B152" s="1">
        <f t="shared" ref="B152:D152" si="53">SUM(B149:B151)</f>
        <v>47</v>
      </c>
      <c r="C152" s="1">
        <f t="shared" si="53"/>
        <v>13</v>
      </c>
      <c r="D152" s="1">
        <f t="shared" si="53"/>
        <v>22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21" customHeight="1">
      <c r="A153" s="1" t="s">
        <v>2162</v>
      </c>
      <c r="B153" s="5">
        <f t="shared" ref="B153:D153" si="54">SUM(B134,B81,B40)</f>
        <v>8</v>
      </c>
      <c r="C153" s="5">
        <f t="shared" si="54"/>
        <v>0</v>
      </c>
      <c r="D153" s="5">
        <f t="shared" si="54"/>
        <v>8</v>
      </c>
    </row>
    <row r="154" spans="1:23" ht="21" customHeight="1">
      <c r="A154" s="1" t="s">
        <v>2163</v>
      </c>
      <c r="B154" s="1">
        <f t="shared" ref="B154:D154" si="55">SUM(B132,B107,B35)</f>
        <v>17</v>
      </c>
      <c r="C154" s="1">
        <f t="shared" si="55"/>
        <v>2</v>
      </c>
      <c r="D154" s="1">
        <f t="shared" si="55"/>
        <v>5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21" customHeight="1">
      <c r="A155" s="1" t="s">
        <v>2164</v>
      </c>
      <c r="B155" s="1">
        <f t="shared" ref="B155:D155" si="56">SUM(B138,B110)</f>
        <v>15</v>
      </c>
      <c r="C155" s="1">
        <f t="shared" si="56"/>
        <v>4</v>
      </c>
      <c r="D155" s="1">
        <f t="shared" si="56"/>
        <v>8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21" customHeight="1">
      <c r="A156" s="1" t="s">
        <v>2165</v>
      </c>
      <c r="B156" s="1">
        <f t="shared" ref="B156:D156" si="57">SUM(B153:B155)</f>
        <v>40</v>
      </c>
      <c r="C156" s="1">
        <f t="shared" si="57"/>
        <v>6</v>
      </c>
      <c r="D156" s="1">
        <f t="shared" si="57"/>
        <v>21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21" customHeight="1">
      <c r="A157" s="1" t="s">
        <v>2166</v>
      </c>
      <c r="B157" s="1">
        <f t="shared" ref="B157:D157" si="58">SUM(B69,B58)</f>
        <v>2</v>
      </c>
      <c r="C157" s="1">
        <f t="shared" si="58"/>
        <v>0</v>
      </c>
      <c r="D157" s="1">
        <f t="shared" si="58"/>
        <v>0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36" customHeight="1">
      <c r="B158" s="1" t="s">
        <v>1802</v>
      </c>
      <c r="C158" s="1" t="s">
        <v>1802</v>
      </c>
      <c r="D158" s="1" t="s">
        <v>1802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62" spans="1:23" ht="36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36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36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36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36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36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36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36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36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36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36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36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36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36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36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36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36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36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36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36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36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36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36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36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36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36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36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36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36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36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36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36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36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36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36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36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36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36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36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36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36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36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36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36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36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36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36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36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36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36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36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36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36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36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36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36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36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36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36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36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36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36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36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36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36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36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36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36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36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36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36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36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36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36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36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36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36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36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36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36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36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36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36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36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36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36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36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36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36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36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36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36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36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36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3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36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36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36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36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36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36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36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36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36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36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36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36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36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36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36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3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36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36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36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36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36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36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36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36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36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36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36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36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36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36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36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36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36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36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36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36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36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36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36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36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36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36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36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36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36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36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36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36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36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36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36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36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36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36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36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36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36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36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36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36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36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36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36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36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36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36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36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36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36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36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36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36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36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36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36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36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36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36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36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36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36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36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36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36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36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36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36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36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36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36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36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36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36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36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36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36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36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36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36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36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36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36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36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36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36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36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36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36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36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36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36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36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36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36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36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36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36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36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36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36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36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36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36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36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36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36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36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36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36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36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36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36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36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36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36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36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36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36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36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36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36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36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36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36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36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36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36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36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36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36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36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36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36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36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36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36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36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36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36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36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36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36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36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36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36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36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36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36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36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36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36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36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36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36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36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36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36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36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36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36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36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36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36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36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36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36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36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36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36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36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36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36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36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36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36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36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36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36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36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36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36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36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36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36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36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36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36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36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36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36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36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36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36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36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36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36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36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36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36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36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36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36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36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36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36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36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36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36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36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36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36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36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36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36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36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36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36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36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36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36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36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36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36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36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36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36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36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36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36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36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36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36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36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36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36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36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36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36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36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36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36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36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36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36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36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36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36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36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36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36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36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36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36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36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36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36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36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36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36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36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36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36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36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36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36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36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36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36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36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36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36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36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36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36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36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36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36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36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36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36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36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36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36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36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36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36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36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36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36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36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36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36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36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36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36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36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36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36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36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36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36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36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36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36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36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36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36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36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36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36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36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36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36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36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36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36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36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36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36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36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36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36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36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36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36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36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36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36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36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36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36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36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36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36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36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36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36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36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36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36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36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36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36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36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36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36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36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36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36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36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36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36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36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36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36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36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36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36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36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36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36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36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36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36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36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36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36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36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36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36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36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36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36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36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36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36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36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36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36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36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36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36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36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36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36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36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36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36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36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36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36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36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36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36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36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36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36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36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36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36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36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36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36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36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36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36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36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36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36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36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36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36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36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36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36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36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36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36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36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36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36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36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36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36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36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36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36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36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36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36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36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36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36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36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36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36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36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36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36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36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36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36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36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36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36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36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36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36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36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36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36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36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36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36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36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36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36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36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36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36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36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36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36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36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36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36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36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36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36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36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36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36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36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36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36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36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36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36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36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36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36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36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36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36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36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36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36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36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36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36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36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36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36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36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36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36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36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36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36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36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36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36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36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36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36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36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36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36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36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36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36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36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36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36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36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36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36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36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36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36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36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36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36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36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36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36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36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36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36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36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36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36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36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36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36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36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36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36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36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36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36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36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36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36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36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36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36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36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36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36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36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36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36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36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36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36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36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36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36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36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36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36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36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36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36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36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36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36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36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36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36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36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36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36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36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36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36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36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36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36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36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36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36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36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36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36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36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36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36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36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36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36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36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36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36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36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36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36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36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36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36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36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36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36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36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36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36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36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36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36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36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36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36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36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36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36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36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36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36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36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36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36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36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36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36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36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36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36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36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36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36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36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36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36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36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36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36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36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36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36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36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36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36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36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36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36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36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36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36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36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36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36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36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36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36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36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36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36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36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36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36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36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36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36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36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36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36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36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36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36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36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36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36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36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36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36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36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36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36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36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36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36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36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36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36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36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36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36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36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36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36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36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36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36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36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36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36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36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36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36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36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36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36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36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36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36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36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36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36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36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36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36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36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36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36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36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36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36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36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36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36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36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36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36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36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36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36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ht="36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ht="36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ht="36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ht="36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ht="36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ht="36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ht="36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ht="36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 ht="36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 ht="36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 ht="36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 ht="36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 ht="36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 ht="36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 ht="36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 ht="36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 ht="36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 ht="36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 ht="36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 ht="36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 ht="36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 ht="36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 ht="36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 ht="36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 ht="36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 ht="36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 ht="36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 ht="36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 ht="36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 ht="36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 ht="36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 ht="36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 ht="36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 ht="36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 ht="36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 ht="36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 ht="36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 ht="36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1:23" ht="36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1:23" ht="36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1:23" ht="36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1:23" ht="36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1:23" ht="36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1:23" ht="36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1:23" ht="36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1:23" ht="36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1:23" ht="36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1:23" ht="36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1:23" ht="36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1:23" ht="36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1:23" ht="36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1:23" ht="36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1:23" ht="36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1:23" ht="36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1:23" ht="36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1:23" ht="36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1:23" ht="36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1:23" ht="36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1:23" ht="36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 ht="36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1:23" ht="36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 ht="36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1:23" ht="36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1:23" ht="36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 ht="36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1:23" ht="36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 ht="36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1:23" ht="36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1:23" ht="36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1:23" ht="36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1:23" ht="36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1:23" ht="36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1:23" ht="36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1:23" ht="36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1:23" ht="36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1:23" ht="36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1:23" ht="36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1:23" ht="36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1:23" ht="36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1:23" ht="36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1:23" ht="36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1:23" ht="36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1:23" ht="36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1:23" ht="36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1:23" ht="36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1:23" ht="36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</sheetData>
  <phoneticPr fontId="12" type="noConversion"/>
  <pageMargins left="0.75000000000000011" right="0.75000000000000011" top="1" bottom="1" header="0.5" footer="0.5"/>
  <pageSetup paperSize="9" fitToHeight="10" orientation="portrait" horizontalDpi="4294967292" verticalDpi="4294967292"/>
  <headerFooter>
    <oddHeader>&amp;L&amp;"Arial,Fet"&amp;14&amp;K000000Appendix J_x000D_&amp;"Arial,Normal"Coda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X19"/>
  <sheetViews>
    <sheetView workbookViewId="0">
      <pane ySplit="1" topLeftCell="A2" activePane="bottomLeft" state="frozen"/>
      <selection activeCell="D5" sqref="D5"/>
      <selection pane="bottomLeft" activeCell="D6" sqref="D6"/>
    </sheetView>
  </sheetViews>
  <sheetFormatPr baseColWidth="10" defaultColWidth="14.5" defaultRowHeight="20" customHeight="1" x14ac:dyDescent="0"/>
  <cols>
    <col min="1" max="1" width="20.1640625" style="5" customWidth="1"/>
    <col min="2" max="2" width="12" style="5" customWidth="1"/>
    <col min="3" max="3" width="10.83203125" style="5" bestFit="1" customWidth="1"/>
    <col min="4" max="4" width="15.1640625" style="5" customWidth="1"/>
    <col min="5" max="5" width="13.5" style="5" bestFit="1" customWidth="1"/>
    <col min="6" max="6" width="13.1640625" style="5" bestFit="1" customWidth="1"/>
    <col min="7" max="16384" width="14.5" style="5"/>
  </cols>
  <sheetData>
    <row r="1" spans="1:24" s="17" customFormat="1" ht="34" customHeight="1">
      <c r="A1" s="15" t="s">
        <v>0</v>
      </c>
      <c r="B1" s="15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32"/>
      <c r="H1" s="32"/>
      <c r="I1" s="32"/>
      <c r="J1" s="32"/>
      <c r="K1" s="32"/>
      <c r="L1" s="32"/>
      <c r="M1" s="32"/>
      <c r="N1" s="32"/>
      <c r="O1" s="32"/>
    </row>
    <row r="2" spans="1:24" ht="20" customHeight="1">
      <c r="A2" s="4" t="s">
        <v>1910</v>
      </c>
      <c r="B2" s="4" t="s">
        <v>1911</v>
      </c>
      <c r="C2" s="4" t="s">
        <v>10</v>
      </c>
      <c r="D2" s="4" t="s">
        <v>1912</v>
      </c>
      <c r="E2" s="4" t="s">
        <v>1913</v>
      </c>
      <c r="F2" s="4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" customHeight="1">
      <c r="A3" s="4" t="s">
        <v>1940</v>
      </c>
      <c r="B3" s="4" t="s">
        <v>1941</v>
      </c>
      <c r="C3" s="4" t="s">
        <v>10</v>
      </c>
      <c r="D3" s="4" t="s">
        <v>1941</v>
      </c>
      <c r="E3" s="4" t="s">
        <v>1942</v>
      </c>
      <c r="F3" s="4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0" customHeight="1">
      <c r="A4" s="4" t="s">
        <v>1958</v>
      </c>
      <c r="B4" s="4" t="s">
        <v>1959</v>
      </c>
      <c r="C4" s="4" t="s">
        <v>33</v>
      </c>
      <c r="D4" s="4" t="s">
        <v>1960</v>
      </c>
      <c r="E4" s="4" t="s">
        <v>1961</v>
      </c>
      <c r="F4" s="4">
        <v>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0" customHeight="1">
      <c r="A5" s="4" t="s">
        <v>1922</v>
      </c>
      <c r="B5" s="4" t="s">
        <v>1924</v>
      </c>
      <c r="C5" s="4" t="s">
        <v>10</v>
      </c>
      <c r="D5" s="4" t="s">
        <v>1925</v>
      </c>
      <c r="E5" s="4" t="s">
        <v>1926</v>
      </c>
      <c r="F5" s="4">
        <v>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0" customHeight="1">
      <c r="A6" s="4" t="s">
        <v>39</v>
      </c>
      <c r="B6" s="4" t="s">
        <v>41</v>
      </c>
      <c r="C6" s="4" t="s">
        <v>10</v>
      </c>
      <c r="D6" s="4" t="s">
        <v>42</v>
      </c>
      <c r="E6" s="4" t="s">
        <v>43</v>
      </c>
      <c r="F6" s="4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0" customHeight="1">
      <c r="A7" s="4" t="s">
        <v>1962</v>
      </c>
      <c r="B7" s="4" t="s">
        <v>1963</v>
      </c>
      <c r="C7" s="4" t="s">
        <v>356</v>
      </c>
      <c r="D7" s="4" t="s">
        <v>108</v>
      </c>
      <c r="E7" s="4" t="s">
        <v>1964</v>
      </c>
      <c r="F7" s="4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0" customHeight="1">
      <c r="A8" s="4" t="s">
        <v>1966</v>
      </c>
      <c r="B8" s="4" t="s">
        <v>1967</v>
      </c>
      <c r="C8" s="4" t="s">
        <v>356</v>
      </c>
      <c r="D8" s="4" t="s">
        <v>1967</v>
      </c>
      <c r="E8" s="4" t="s">
        <v>1968</v>
      </c>
      <c r="F8" s="4">
        <v>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0" customHeight="1">
      <c r="A9" s="4" t="s">
        <v>1906</v>
      </c>
      <c r="B9" s="4" t="s">
        <v>1907</v>
      </c>
      <c r="C9" s="4" t="s">
        <v>10</v>
      </c>
      <c r="D9" s="4" t="s">
        <v>1908</v>
      </c>
      <c r="E9" s="4" t="s">
        <v>1909</v>
      </c>
      <c r="F9" s="4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0" customHeight="1">
      <c r="A10" s="4" t="s">
        <v>1914</v>
      </c>
      <c r="B10" s="4" t="s">
        <v>1819</v>
      </c>
      <c r="C10" s="4" t="s">
        <v>10</v>
      </c>
      <c r="D10" s="4" t="s">
        <v>1915</v>
      </c>
      <c r="E10" s="4" t="s">
        <v>1916</v>
      </c>
      <c r="F10" s="4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0" customHeight="1">
      <c r="A11" s="4" t="s">
        <v>1932</v>
      </c>
      <c r="B11" s="4" t="s">
        <v>1933</v>
      </c>
      <c r="C11" s="4" t="s">
        <v>10</v>
      </c>
      <c r="D11" s="4" t="s">
        <v>1934</v>
      </c>
      <c r="E11" s="4" t="s">
        <v>1935</v>
      </c>
      <c r="F11" s="4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0" customHeight="1">
      <c r="A12" s="4" t="s">
        <v>802</v>
      </c>
      <c r="B12" s="4" t="s">
        <v>803</v>
      </c>
      <c r="C12" s="4" t="s">
        <v>33</v>
      </c>
      <c r="D12" s="4" t="s">
        <v>804</v>
      </c>
      <c r="E12" s="4" t="s">
        <v>805</v>
      </c>
      <c r="F12" s="4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0" customHeight="1">
      <c r="A13" s="4" t="s">
        <v>1953</v>
      </c>
      <c r="B13" s="4" t="s">
        <v>1954</v>
      </c>
      <c r="C13" s="4" t="s">
        <v>33</v>
      </c>
      <c r="D13" s="4" t="s">
        <v>1955</v>
      </c>
      <c r="E13" s="4" t="s">
        <v>1956</v>
      </c>
      <c r="F13" s="4">
        <v>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0" customHeight="1">
      <c r="A14" s="4" t="s">
        <v>1917</v>
      </c>
      <c r="B14" s="4" t="s">
        <v>1918</v>
      </c>
      <c r="C14" s="4" t="s">
        <v>10</v>
      </c>
      <c r="D14" s="4" t="s">
        <v>1920</v>
      </c>
      <c r="E14" s="4" t="s">
        <v>1921</v>
      </c>
      <c r="F14" s="4">
        <v>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0" customHeight="1">
      <c r="A15" s="4" t="s">
        <v>101</v>
      </c>
      <c r="B15" s="4" t="s">
        <v>106</v>
      </c>
      <c r="C15" s="4" t="s">
        <v>10</v>
      </c>
      <c r="D15" s="4" t="s">
        <v>108</v>
      </c>
      <c r="E15" s="4" t="s">
        <v>109</v>
      </c>
      <c r="F15" s="4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0" customHeight="1">
      <c r="A16" s="4" t="s">
        <v>1936</v>
      </c>
      <c r="B16" s="4" t="s">
        <v>1937</v>
      </c>
      <c r="C16" s="4" t="s">
        <v>10</v>
      </c>
      <c r="D16" s="4" t="s">
        <v>1938</v>
      </c>
      <c r="E16" s="4" t="s">
        <v>1939</v>
      </c>
      <c r="F16" s="4">
        <v>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0" customHeight="1">
      <c r="A17" s="4" t="s">
        <v>1944</v>
      </c>
      <c r="B17" s="4" t="s">
        <v>1945</v>
      </c>
      <c r="C17" s="4" t="s">
        <v>33</v>
      </c>
      <c r="D17" s="4" t="s">
        <v>1946</v>
      </c>
      <c r="E17" s="4" t="s">
        <v>1947</v>
      </c>
      <c r="F17" s="4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0" customHeight="1">
      <c r="A18" s="4" t="s">
        <v>1928</v>
      </c>
      <c r="B18" s="4" t="s">
        <v>1929</v>
      </c>
      <c r="C18" s="4" t="s">
        <v>10</v>
      </c>
      <c r="D18" s="4" t="s">
        <v>1930</v>
      </c>
      <c r="E18" s="4" t="s">
        <v>1931</v>
      </c>
      <c r="F18" s="4">
        <v>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0" customHeight="1">
      <c r="A19" s="4" t="s">
        <v>1948</v>
      </c>
      <c r="B19" s="4" t="s">
        <v>1949</v>
      </c>
      <c r="C19" s="4" t="s">
        <v>33</v>
      </c>
      <c r="D19" s="4" t="s">
        <v>1950</v>
      </c>
      <c r="E19" s="4" t="s">
        <v>1951</v>
      </c>
      <c r="F19" s="4">
        <v>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</sheetData>
  <phoneticPr fontId="12" type="noConversion"/>
  <pageMargins left="0.75000000000000011" right="0.75000000000000011" top="1" bottom="1" header="0.5" footer="0.5"/>
  <pageSetup paperSize="9" scale="95" fitToHeight="0" orientation="portrait" horizontalDpi="4294967292" verticalDpi="4294967292"/>
  <headerFooter>
    <oddHeader>&amp;L&amp;"Arial,Fet"&amp;14&amp;K000000Appendix K_x000D_&amp;"Arial,Normal"Monosyllabic words ending in a back vowel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D998"/>
  <sheetViews>
    <sheetView workbookViewId="0">
      <pane ySplit="1" topLeftCell="A2" activePane="bottomLeft" state="frozen"/>
      <selection activeCell="D5" sqref="D5"/>
      <selection pane="bottomLeft" sqref="A1:XFD1"/>
    </sheetView>
  </sheetViews>
  <sheetFormatPr baseColWidth="10" defaultColWidth="14.5" defaultRowHeight="20" customHeight="1" x14ac:dyDescent="0"/>
  <cols>
    <col min="1" max="1" width="13.6640625" style="22" customWidth="1"/>
    <col min="2" max="2" width="11.33203125" style="22" bestFit="1" customWidth="1"/>
    <col min="3" max="3" width="7.1640625" style="22" bestFit="1" customWidth="1"/>
    <col min="4" max="4" width="20.6640625" style="22" customWidth="1"/>
    <col min="5" max="5" width="27.6640625" style="22" customWidth="1"/>
    <col min="6" max="6" width="18.83203125" style="22" customWidth="1"/>
    <col min="7" max="7" width="11" style="22" customWidth="1"/>
    <col min="8" max="8" width="12.33203125" style="22" customWidth="1"/>
    <col min="9" max="9" width="25.83203125" style="22" hidden="1" customWidth="1"/>
    <col min="10" max="16384" width="14.5" style="22"/>
  </cols>
  <sheetData>
    <row r="1" spans="1:30" s="49" customFormat="1" ht="26" customHeight="1">
      <c r="A1" s="47" t="s">
        <v>0</v>
      </c>
      <c r="B1" s="47" t="s">
        <v>1991</v>
      </c>
      <c r="C1" s="47" t="s">
        <v>1786</v>
      </c>
      <c r="D1" s="47" t="s">
        <v>1992</v>
      </c>
      <c r="E1" s="47" t="s">
        <v>1993</v>
      </c>
      <c r="F1" s="47" t="s">
        <v>1994</v>
      </c>
      <c r="G1" s="47" t="s">
        <v>1995</v>
      </c>
      <c r="H1" s="47" t="s">
        <v>1996</v>
      </c>
      <c r="I1" s="48" t="s">
        <v>1998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ht="27" customHeight="1">
      <c r="A2" s="21" t="s">
        <v>39</v>
      </c>
      <c r="B2" s="21" t="s">
        <v>41</v>
      </c>
      <c r="C2" s="21" t="s">
        <v>10</v>
      </c>
      <c r="D2" s="21" t="s">
        <v>2004</v>
      </c>
      <c r="G2" s="21" t="s">
        <v>1794</v>
      </c>
      <c r="H2" s="21" t="s">
        <v>2005</v>
      </c>
      <c r="I2" s="23" t="s">
        <v>2006</v>
      </c>
    </row>
    <row r="3" spans="1:30" ht="27" customHeight="1">
      <c r="A3" s="21" t="s">
        <v>573</v>
      </c>
      <c r="B3" s="22" t="s">
        <v>574</v>
      </c>
      <c r="C3" s="21" t="s">
        <v>10</v>
      </c>
      <c r="D3" s="21" t="s">
        <v>2009</v>
      </c>
      <c r="F3" s="21" t="s">
        <v>2010</v>
      </c>
      <c r="G3" s="21" t="s">
        <v>2011</v>
      </c>
      <c r="H3" s="21" t="s">
        <v>2005</v>
      </c>
      <c r="I3" s="23" t="s">
        <v>2012</v>
      </c>
    </row>
    <row r="4" spans="1:30" ht="27" customHeight="1">
      <c r="A4" s="21" t="s">
        <v>2013</v>
      </c>
      <c r="B4" s="21" t="s">
        <v>810</v>
      </c>
      <c r="C4" s="21" t="s">
        <v>356</v>
      </c>
      <c r="D4" s="21" t="s">
        <v>2009</v>
      </c>
      <c r="E4" s="21" t="s">
        <v>2014</v>
      </c>
      <c r="G4" s="21" t="s">
        <v>2015</v>
      </c>
      <c r="H4" s="21" t="s">
        <v>2005</v>
      </c>
      <c r="I4" s="23" t="s">
        <v>2016</v>
      </c>
    </row>
    <row r="5" spans="1:30" ht="26.75" customHeight="1">
      <c r="A5" s="21" t="s">
        <v>2017</v>
      </c>
      <c r="B5" s="21" t="s">
        <v>813</v>
      </c>
      <c r="C5" s="21" t="s">
        <v>356</v>
      </c>
      <c r="D5" s="21" t="s">
        <v>2009</v>
      </c>
      <c r="E5" s="21" t="s">
        <v>2014</v>
      </c>
      <c r="G5" s="21" t="s">
        <v>2015</v>
      </c>
      <c r="H5" s="21" t="s">
        <v>2005</v>
      </c>
      <c r="I5" s="23" t="s">
        <v>2016</v>
      </c>
    </row>
    <row r="6" spans="1:30" ht="26" customHeight="1">
      <c r="A6" s="21" t="s">
        <v>2018</v>
      </c>
      <c r="B6" s="21" t="s">
        <v>817</v>
      </c>
      <c r="C6" s="21" t="s">
        <v>356</v>
      </c>
      <c r="D6" s="21" t="s">
        <v>2009</v>
      </c>
      <c r="E6" s="21" t="s">
        <v>2014</v>
      </c>
      <c r="G6" s="21" t="s">
        <v>2015</v>
      </c>
      <c r="H6" s="21" t="s">
        <v>2005</v>
      </c>
      <c r="I6" s="23" t="s">
        <v>2016</v>
      </c>
    </row>
    <row r="7" spans="1:30" ht="40" customHeight="1">
      <c r="A7" s="21" t="s">
        <v>410</v>
      </c>
      <c r="B7" s="21" t="s">
        <v>411</v>
      </c>
      <c r="C7" s="21" t="s">
        <v>356</v>
      </c>
      <c r="D7" s="21" t="s">
        <v>2019</v>
      </c>
      <c r="E7" s="21" t="s">
        <v>2014</v>
      </c>
      <c r="G7" s="21" t="s">
        <v>2020</v>
      </c>
      <c r="H7" s="21" t="s">
        <v>2005</v>
      </c>
      <c r="I7" s="23"/>
    </row>
    <row r="8" spans="1:30" ht="29" customHeight="1">
      <c r="A8" s="21" t="s">
        <v>2021</v>
      </c>
      <c r="B8" s="21" t="s">
        <v>562</v>
      </c>
      <c r="C8" s="21" t="s">
        <v>10</v>
      </c>
      <c r="D8" s="21" t="s">
        <v>2009</v>
      </c>
      <c r="E8" s="21" t="s">
        <v>2023</v>
      </c>
      <c r="G8" s="21" t="s">
        <v>2024</v>
      </c>
      <c r="H8" s="21" t="s">
        <v>2005</v>
      </c>
      <c r="I8" s="23" t="s">
        <v>2016</v>
      </c>
    </row>
    <row r="9" spans="1:30" ht="26" customHeight="1">
      <c r="A9" s="21" t="s">
        <v>581</v>
      </c>
      <c r="B9" s="21" t="s">
        <v>582</v>
      </c>
      <c r="C9" s="21" t="s">
        <v>10</v>
      </c>
      <c r="D9" s="21" t="s">
        <v>2009</v>
      </c>
      <c r="E9" s="21" t="s">
        <v>2023</v>
      </c>
      <c r="G9" s="21" t="s">
        <v>2024</v>
      </c>
      <c r="H9" s="21" t="s">
        <v>2005</v>
      </c>
      <c r="I9" s="23" t="s">
        <v>2016</v>
      </c>
    </row>
    <row r="10" spans="1:30" ht="26" customHeight="1">
      <c r="A10" s="21" t="s">
        <v>2025</v>
      </c>
      <c r="B10" s="21" t="s">
        <v>602</v>
      </c>
      <c r="C10" s="21" t="s">
        <v>10</v>
      </c>
      <c r="D10" s="21" t="s">
        <v>2009</v>
      </c>
      <c r="E10" s="21" t="s">
        <v>2023</v>
      </c>
      <c r="G10" s="21" t="s">
        <v>2024</v>
      </c>
      <c r="H10" s="21" t="s">
        <v>2005</v>
      </c>
      <c r="I10" s="23" t="s">
        <v>2016</v>
      </c>
    </row>
    <row r="11" spans="1:30" ht="26" customHeight="1">
      <c r="A11" s="21" t="s">
        <v>476</v>
      </c>
      <c r="B11" s="21" t="s">
        <v>477</v>
      </c>
      <c r="C11" s="21" t="s">
        <v>356</v>
      </c>
      <c r="D11" s="21" t="s">
        <v>2026</v>
      </c>
      <c r="E11" s="21" t="s">
        <v>2027</v>
      </c>
      <c r="F11" s="21" t="s">
        <v>2028</v>
      </c>
      <c r="G11" s="21" t="s">
        <v>2272</v>
      </c>
      <c r="H11" s="21" t="s">
        <v>2029</v>
      </c>
      <c r="I11" s="23" t="s">
        <v>2030</v>
      </c>
    </row>
    <row r="12" spans="1:30" ht="28.5" customHeight="1">
      <c r="A12" s="21" t="s">
        <v>729</v>
      </c>
      <c r="B12" s="21" t="s">
        <v>730</v>
      </c>
      <c r="C12" s="21" t="s">
        <v>33</v>
      </c>
      <c r="D12" s="21" t="s">
        <v>2009</v>
      </c>
      <c r="F12" s="21" t="s">
        <v>2028</v>
      </c>
      <c r="G12" s="21" t="s">
        <v>2005</v>
      </c>
      <c r="H12" s="21" t="s">
        <v>2031</v>
      </c>
      <c r="I12" s="23" t="s">
        <v>2032</v>
      </c>
    </row>
    <row r="13" spans="1:30" ht="27.75" customHeight="1">
      <c r="A13" s="21" t="s">
        <v>733</v>
      </c>
      <c r="B13" s="21" t="s">
        <v>734</v>
      </c>
      <c r="C13" s="21" t="s">
        <v>33</v>
      </c>
      <c r="D13" s="21" t="s">
        <v>2009</v>
      </c>
      <c r="F13" s="21" t="s">
        <v>2028</v>
      </c>
      <c r="G13" s="21" t="s">
        <v>2005</v>
      </c>
      <c r="H13" s="21" t="s">
        <v>2031</v>
      </c>
      <c r="I13" s="23" t="s">
        <v>2032</v>
      </c>
    </row>
    <row r="14" spans="1:30" ht="25.5" customHeight="1">
      <c r="A14" s="21" t="s">
        <v>2018</v>
      </c>
      <c r="B14" s="21" t="s">
        <v>738</v>
      </c>
      <c r="C14" s="21" t="s">
        <v>33</v>
      </c>
      <c r="D14" s="21" t="s">
        <v>2009</v>
      </c>
      <c r="F14" s="21" t="s">
        <v>2028</v>
      </c>
      <c r="G14" s="21" t="s">
        <v>2005</v>
      </c>
      <c r="H14" s="21" t="s">
        <v>2031</v>
      </c>
      <c r="I14" s="23" t="s">
        <v>2032</v>
      </c>
    </row>
    <row r="15" spans="1:30" ht="37" customHeight="1">
      <c r="A15" s="21" t="s">
        <v>2034</v>
      </c>
      <c r="B15" s="21" t="s">
        <v>102</v>
      </c>
      <c r="C15" s="21" t="s">
        <v>33</v>
      </c>
      <c r="D15" s="21" t="s">
        <v>2035</v>
      </c>
      <c r="F15" s="21" t="s">
        <v>2028</v>
      </c>
      <c r="G15" s="21" t="s">
        <v>2036</v>
      </c>
      <c r="H15" s="21" t="s">
        <v>2031</v>
      </c>
      <c r="I15" s="23" t="s">
        <v>2006</v>
      </c>
    </row>
    <row r="16" spans="1:30" ht="37" customHeight="1">
      <c r="A16" s="21" t="s">
        <v>2037</v>
      </c>
      <c r="B16" s="21" t="s">
        <v>123</v>
      </c>
      <c r="C16" s="21" t="s">
        <v>33</v>
      </c>
      <c r="D16" s="21" t="s">
        <v>2035</v>
      </c>
      <c r="F16" s="21" t="s">
        <v>2028</v>
      </c>
      <c r="G16" s="21" t="s">
        <v>2036</v>
      </c>
      <c r="H16" s="21" t="s">
        <v>2031</v>
      </c>
      <c r="I16" s="23" t="s">
        <v>2006</v>
      </c>
    </row>
    <row r="17" spans="1:9" ht="20" customHeight="1">
      <c r="A17" s="21" t="s">
        <v>2038</v>
      </c>
      <c r="B17" s="21" t="s">
        <v>1438</v>
      </c>
      <c r="C17" s="21" t="s">
        <v>356</v>
      </c>
      <c r="D17" s="21" t="s">
        <v>2026</v>
      </c>
      <c r="F17" s="21" t="s">
        <v>2028</v>
      </c>
      <c r="G17" s="21" t="s">
        <v>2039</v>
      </c>
      <c r="H17" s="21" t="s">
        <v>2031</v>
      </c>
      <c r="I17" s="23" t="s">
        <v>2032</v>
      </c>
    </row>
    <row r="18" spans="1:9" ht="20" customHeight="1">
      <c r="A18" s="21" t="s">
        <v>419</v>
      </c>
      <c r="B18" s="21" t="s">
        <v>420</v>
      </c>
      <c r="C18" s="21" t="s">
        <v>356</v>
      </c>
      <c r="D18" s="21" t="s">
        <v>2026</v>
      </c>
      <c r="F18" s="21" t="s">
        <v>2028</v>
      </c>
      <c r="G18" s="21" t="s">
        <v>2039</v>
      </c>
      <c r="H18" s="21" t="s">
        <v>2031</v>
      </c>
      <c r="I18" s="23" t="s">
        <v>2040</v>
      </c>
    </row>
    <row r="19" spans="1:9" ht="20" customHeight="1">
      <c r="A19" s="21" t="s">
        <v>2041</v>
      </c>
      <c r="B19" s="21" t="s">
        <v>432</v>
      </c>
      <c r="C19" s="21" t="s">
        <v>356</v>
      </c>
      <c r="D19" s="21" t="s">
        <v>2026</v>
      </c>
      <c r="F19" s="21" t="s">
        <v>2028</v>
      </c>
      <c r="G19" s="21" t="s">
        <v>2039</v>
      </c>
      <c r="H19" s="21" t="s">
        <v>2031</v>
      </c>
      <c r="I19" s="23" t="s">
        <v>2040</v>
      </c>
    </row>
    <row r="20" spans="1:9" ht="20" customHeight="1">
      <c r="A20" s="21" t="s">
        <v>2043</v>
      </c>
      <c r="B20" s="21" t="s">
        <v>500</v>
      </c>
      <c r="C20" s="21" t="s">
        <v>356</v>
      </c>
      <c r="D20" s="21" t="s">
        <v>2026</v>
      </c>
      <c r="F20" s="21" t="s">
        <v>2028</v>
      </c>
      <c r="G20" s="21" t="s">
        <v>2039</v>
      </c>
      <c r="H20" s="21" t="s">
        <v>2031</v>
      </c>
      <c r="I20" s="23" t="s">
        <v>2040</v>
      </c>
    </row>
    <row r="21" spans="1:9" ht="20" customHeight="1">
      <c r="A21" s="21" t="s">
        <v>523</v>
      </c>
      <c r="B21" s="21" t="s">
        <v>524</v>
      </c>
      <c r="C21" s="21" t="s">
        <v>356</v>
      </c>
      <c r="D21" s="21" t="s">
        <v>2026</v>
      </c>
      <c r="F21" s="21" t="s">
        <v>2028</v>
      </c>
      <c r="G21" s="21" t="s">
        <v>2039</v>
      </c>
      <c r="H21" s="21" t="s">
        <v>2031</v>
      </c>
      <c r="I21" s="23" t="s">
        <v>2032</v>
      </c>
    </row>
    <row r="22" spans="1:9" ht="20" customHeight="1">
      <c r="A22" s="21" t="s">
        <v>1679</v>
      </c>
      <c r="B22" s="21" t="s">
        <v>1680</v>
      </c>
      <c r="C22" s="21" t="s">
        <v>356</v>
      </c>
      <c r="D22" s="21" t="s">
        <v>2026</v>
      </c>
      <c r="F22" s="21" t="s">
        <v>2028</v>
      </c>
      <c r="G22" s="21" t="s">
        <v>2039</v>
      </c>
      <c r="H22" s="21" t="s">
        <v>2031</v>
      </c>
      <c r="I22" s="23" t="s">
        <v>2032</v>
      </c>
    </row>
    <row r="23" spans="1:9" ht="20" customHeight="1">
      <c r="A23" s="21" t="s">
        <v>1108</v>
      </c>
      <c r="B23" s="22" t="s">
        <v>1109</v>
      </c>
      <c r="C23" s="21" t="s">
        <v>356</v>
      </c>
      <c r="E23" s="21" t="s">
        <v>2027</v>
      </c>
      <c r="F23" s="21" t="s">
        <v>2028</v>
      </c>
      <c r="G23" s="21" t="s">
        <v>2044</v>
      </c>
      <c r="H23" s="21" t="s">
        <v>2031</v>
      </c>
      <c r="I23" s="23" t="s">
        <v>2016</v>
      </c>
    </row>
    <row r="24" spans="1:9" ht="20" customHeight="1">
      <c r="A24" s="21" t="s">
        <v>1185</v>
      </c>
      <c r="B24" s="21" t="s">
        <v>1186</v>
      </c>
      <c r="C24" s="21" t="s">
        <v>356</v>
      </c>
      <c r="E24" s="21" t="s">
        <v>2027</v>
      </c>
      <c r="F24" s="21" t="s">
        <v>2028</v>
      </c>
      <c r="G24" s="21" t="s">
        <v>2044</v>
      </c>
      <c r="H24" s="21" t="s">
        <v>2031</v>
      </c>
      <c r="I24" s="23" t="s">
        <v>2016</v>
      </c>
    </row>
    <row r="25" spans="1:9" ht="20" customHeight="1">
      <c r="A25" s="21" t="s">
        <v>1160</v>
      </c>
      <c r="B25" s="21" t="s">
        <v>1161</v>
      </c>
      <c r="C25" s="21" t="s">
        <v>356</v>
      </c>
      <c r="E25" s="21" t="s">
        <v>2027</v>
      </c>
      <c r="F25" s="21" t="s">
        <v>2028</v>
      </c>
      <c r="G25" s="21" t="s">
        <v>2044</v>
      </c>
      <c r="H25" s="21" t="s">
        <v>2031</v>
      </c>
      <c r="I25" s="23" t="s">
        <v>2016</v>
      </c>
    </row>
    <row r="26" spans="1:9" ht="20" customHeight="1">
      <c r="A26" s="21" t="s">
        <v>1492</v>
      </c>
      <c r="B26" s="21" t="s">
        <v>1493</v>
      </c>
      <c r="C26" s="21" t="s">
        <v>356</v>
      </c>
      <c r="E26" s="21" t="s">
        <v>2027</v>
      </c>
      <c r="F26" s="21" t="s">
        <v>2028</v>
      </c>
      <c r="G26" s="21" t="s">
        <v>2044</v>
      </c>
      <c r="H26" s="21" t="s">
        <v>2031</v>
      </c>
      <c r="I26" s="23" t="s">
        <v>2016</v>
      </c>
    </row>
    <row r="27" spans="1:9" ht="20" customHeight="1">
      <c r="A27" s="21" t="s">
        <v>1505</v>
      </c>
      <c r="B27" s="21" t="s">
        <v>1506</v>
      </c>
      <c r="C27" s="21" t="s">
        <v>356</v>
      </c>
      <c r="E27" s="21" t="s">
        <v>2027</v>
      </c>
      <c r="F27" s="21" t="s">
        <v>2028</v>
      </c>
      <c r="G27" s="21" t="s">
        <v>2044</v>
      </c>
      <c r="H27" s="21" t="s">
        <v>2031</v>
      </c>
      <c r="I27" s="23" t="s">
        <v>2016</v>
      </c>
    </row>
    <row r="28" spans="1:9" ht="20" customHeight="1">
      <c r="A28" s="21" t="s">
        <v>1621</v>
      </c>
      <c r="B28" s="21" t="s">
        <v>1622</v>
      </c>
      <c r="C28" s="21" t="s">
        <v>356</v>
      </c>
      <c r="E28" s="21" t="s">
        <v>2027</v>
      </c>
      <c r="F28" s="21" t="s">
        <v>2028</v>
      </c>
      <c r="G28" s="21" t="s">
        <v>2044</v>
      </c>
      <c r="H28" s="21" t="s">
        <v>2031</v>
      </c>
      <c r="I28" s="23" t="s">
        <v>2016</v>
      </c>
    </row>
    <row r="29" spans="1:9" ht="20" customHeight="1">
      <c r="A29" s="21" t="s">
        <v>1314</v>
      </c>
      <c r="B29" s="21" t="s">
        <v>1315</v>
      </c>
      <c r="C29" s="21" t="s">
        <v>356</v>
      </c>
      <c r="E29" s="21" t="s">
        <v>2027</v>
      </c>
      <c r="F29" s="21" t="s">
        <v>2028</v>
      </c>
      <c r="G29" s="21" t="s">
        <v>2044</v>
      </c>
      <c r="H29" s="21" t="s">
        <v>2031</v>
      </c>
      <c r="I29" s="23" t="s">
        <v>2016</v>
      </c>
    </row>
    <row r="30" spans="1:9" ht="20" customHeight="1">
      <c r="A30" s="21" t="s">
        <v>1575</v>
      </c>
      <c r="B30" s="21" t="s">
        <v>1576</v>
      </c>
      <c r="C30" s="21" t="s">
        <v>356</v>
      </c>
      <c r="E30" s="21" t="s">
        <v>2027</v>
      </c>
      <c r="F30" s="21" t="s">
        <v>2028</v>
      </c>
      <c r="G30" s="21" t="s">
        <v>2044</v>
      </c>
      <c r="H30" s="21" t="s">
        <v>2031</v>
      </c>
      <c r="I30" s="23" t="s">
        <v>2016</v>
      </c>
    </row>
    <row r="31" spans="1:9" ht="20" customHeight="1">
      <c r="A31" s="21" t="s">
        <v>1642</v>
      </c>
      <c r="B31" s="21" t="s">
        <v>1643</v>
      </c>
      <c r="C31" s="21" t="s">
        <v>356</v>
      </c>
      <c r="E31" s="21" t="s">
        <v>2027</v>
      </c>
      <c r="F31" s="21" t="s">
        <v>2028</v>
      </c>
      <c r="G31" s="21" t="s">
        <v>2044</v>
      </c>
      <c r="H31" s="21" t="s">
        <v>2031</v>
      </c>
      <c r="I31" s="23" t="s">
        <v>2016</v>
      </c>
    </row>
    <row r="32" spans="1:9" ht="20" customHeight="1">
      <c r="A32" s="21" t="s">
        <v>1645</v>
      </c>
      <c r="B32" s="21" t="s">
        <v>1646</v>
      </c>
      <c r="C32" s="21" t="s">
        <v>356</v>
      </c>
      <c r="E32" s="21" t="s">
        <v>2027</v>
      </c>
      <c r="F32" s="21" t="s">
        <v>2028</v>
      </c>
      <c r="G32" s="21" t="s">
        <v>2044</v>
      </c>
      <c r="H32" s="21" t="s">
        <v>2031</v>
      </c>
      <c r="I32" s="23" t="s">
        <v>2016</v>
      </c>
    </row>
    <row r="33" spans="1:9" ht="20" customHeight="1">
      <c r="A33" s="21" t="s">
        <v>1564</v>
      </c>
      <c r="B33" s="21" t="s">
        <v>1565</v>
      </c>
      <c r="C33" s="21" t="s">
        <v>356</v>
      </c>
      <c r="E33" s="21" t="s">
        <v>2027</v>
      </c>
      <c r="F33" s="21" t="s">
        <v>2028</v>
      </c>
      <c r="G33" s="21" t="s">
        <v>2044</v>
      </c>
      <c r="H33" s="21" t="s">
        <v>2031</v>
      </c>
      <c r="I33" s="23" t="s">
        <v>2016</v>
      </c>
    </row>
    <row r="34" spans="1:9" ht="20" customHeight="1">
      <c r="A34" s="21" t="s">
        <v>1169</v>
      </c>
      <c r="B34" s="21" t="s">
        <v>1170</v>
      </c>
      <c r="C34" s="21" t="s">
        <v>356</v>
      </c>
      <c r="E34" s="21" t="s">
        <v>2027</v>
      </c>
      <c r="F34" s="21" t="s">
        <v>2028</v>
      </c>
      <c r="G34" s="21" t="s">
        <v>2044</v>
      </c>
      <c r="H34" s="21" t="s">
        <v>2031</v>
      </c>
      <c r="I34" s="23" t="s">
        <v>2016</v>
      </c>
    </row>
    <row r="35" spans="1:9" ht="20" customHeight="1">
      <c r="A35" s="21" t="s">
        <v>1693</v>
      </c>
      <c r="B35" s="21" t="s">
        <v>1694</v>
      </c>
      <c r="C35" s="21" t="s">
        <v>356</v>
      </c>
      <c r="E35" s="21" t="s">
        <v>2027</v>
      </c>
      <c r="F35" s="21" t="s">
        <v>2028</v>
      </c>
      <c r="G35" s="21" t="s">
        <v>2044</v>
      </c>
      <c r="H35" s="21" t="s">
        <v>2031</v>
      </c>
      <c r="I35" s="23" t="s">
        <v>2016</v>
      </c>
    </row>
    <row r="36" spans="1:9" ht="18" customHeight="1">
      <c r="A36" s="21" t="s">
        <v>2047</v>
      </c>
      <c r="B36" s="21" t="s">
        <v>1177</v>
      </c>
      <c r="C36" s="21" t="s">
        <v>33</v>
      </c>
      <c r="E36" s="21" t="s">
        <v>2048</v>
      </c>
      <c r="F36" s="21" t="s">
        <v>2028</v>
      </c>
      <c r="G36" s="21" t="s">
        <v>2049</v>
      </c>
      <c r="H36" s="21" t="s">
        <v>2031</v>
      </c>
      <c r="I36" s="23" t="s">
        <v>2016</v>
      </c>
    </row>
    <row r="37" spans="1:9" ht="24" customHeight="1">
      <c r="A37" s="21" t="s">
        <v>894</v>
      </c>
      <c r="B37" s="21" t="s">
        <v>820</v>
      </c>
      <c r="C37" s="21" t="s">
        <v>33</v>
      </c>
      <c r="D37" s="21" t="s">
        <v>2050</v>
      </c>
      <c r="F37" s="21" t="s">
        <v>2028</v>
      </c>
      <c r="G37" s="21" t="s">
        <v>1803</v>
      </c>
      <c r="H37" s="21" t="s">
        <v>2031</v>
      </c>
      <c r="I37" s="23" t="s">
        <v>2032</v>
      </c>
    </row>
    <row r="38" spans="1:9" ht="27" customHeight="1">
      <c r="A38" s="21" t="s">
        <v>2051</v>
      </c>
      <c r="B38" s="21" t="s">
        <v>902</v>
      </c>
      <c r="C38" s="21" t="s">
        <v>33</v>
      </c>
      <c r="D38" s="21" t="s">
        <v>2050</v>
      </c>
      <c r="F38" s="21" t="s">
        <v>2028</v>
      </c>
      <c r="G38" s="21" t="s">
        <v>1803</v>
      </c>
      <c r="H38" s="21" t="s">
        <v>2031</v>
      </c>
      <c r="I38" s="23" t="s">
        <v>2032</v>
      </c>
    </row>
    <row r="39" spans="1:9" ht="26" customHeight="1">
      <c r="A39" s="21" t="s">
        <v>2052</v>
      </c>
      <c r="B39" s="21" t="s">
        <v>1090</v>
      </c>
      <c r="C39" s="21" t="s">
        <v>33</v>
      </c>
      <c r="D39" s="21" t="s">
        <v>2050</v>
      </c>
      <c r="F39" s="21" t="s">
        <v>2028</v>
      </c>
      <c r="G39" s="21" t="s">
        <v>1803</v>
      </c>
      <c r="H39" s="21" t="s">
        <v>2031</v>
      </c>
      <c r="I39" s="23" t="s">
        <v>2032</v>
      </c>
    </row>
    <row r="40" spans="1:9" ht="38" customHeight="1">
      <c r="A40" s="21" t="s">
        <v>383</v>
      </c>
      <c r="B40" s="21" t="s">
        <v>386</v>
      </c>
      <c r="C40" s="21" t="s">
        <v>356</v>
      </c>
      <c r="D40" s="21" t="s">
        <v>2035</v>
      </c>
      <c r="E40" s="21" t="s">
        <v>2027</v>
      </c>
      <c r="F40" s="21" t="s">
        <v>2028</v>
      </c>
      <c r="G40" s="21" t="s">
        <v>2044</v>
      </c>
      <c r="H40" s="21" t="s">
        <v>2053</v>
      </c>
      <c r="I40" s="23" t="s">
        <v>2016</v>
      </c>
    </row>
    <row r="41" spans="1:9" ht="37" customHeight="1">
      <c r="A41" s="21" t="s">
        <v>21</v>
      </c>
      <c r="B41" s="21" t="s">
        <v>26</v>
      </c>
      <c r="C41" s="21" t="s">
        <v>10</v>
      </c>
      <c r="D41" s="21" t="s">
        <v>2055</v>
      </c>
      <c r="G41" s="21" t="s">
        <v>1794</v>
      </c>
      <c r="H41" s="21" t="s">
        <v>2036</v>
      </c>
      <c r="I41" s="23" t="s">
        <v>2006</v>
      </c>
    </row>
    <row r="42" spans="1:9" ht="38" customHeight="1">
      <c r="A42" s="21" t="s">
        <v>359</v>
      </c>
      <c r="B42" s="21" t="s">
        <v>360</v>
      </c>
      <c r="C42" s="21" t="s">
        <v>356</v>
      </c>
      <c r="D42" s="21" t="s">
        <v>2056</v>
      </c>
      <c r="E42" s="21" t="s">
        <v>2014</v>
      </c>
      <c r="G42" s="21" t="s">
        <v>2057</v>
      </c>
      <c r="H42" s="21" t="s">
        <v>2036</v>
      </c>
      <c r="I42" s="23" t="s">
        <v>2058</v>
      </c>
    </row>
    <row r="43" spans="1:9" ht="24" customHeight="1">
      <c r="A43" s="21" t="s">
        <v>354</v>
      </c>
      <c r="B43" s="21" t="s">
        <v>357</v>
      </c>
      <c r="C43" s="21" t="s">
        <v>33</v>
      </c>
      <c r="D43" s="21" t="s">
        <v>2026</v>
      </c>
      <c r="F43" s="21" t="s">
        <v>2059</v>
      </c>
      <c r="G43" s="21" t="s">
        <v>2060</v>
      </c>
      <c r="H43" s="21" t="s">
        <v>2039</v>
      </c>
      <c r="I43" s="23" t="s">
        <v>2012</v>
      </c>
    </row>
    <row r="44" spans="1:9" ht="20" customHeight="1">
      <c r="A44" s="21" t="s">
        <v>19</v>
      </c>
      <c r="B44" s="21" t="s">
        <v>20</v>
      </c>
      <c r="C44" s="21" t="s">
        <v>10</v>
      </c>
      <c r="D44" s="21" t="s">
        <v>2026</v>
      </c>
      <c r="F44" s="21" t="s">
        <v>2028</v>
      </c>
      <c r="G44" s="21" t="s">
        <v>2031</v>
      </c>
      <c r="H44" s="21" t="s">
        <v>2039</v>
      </c>
      <c r="I44" s="23" t="s">
        <v>2012</v>
      </c>
    </row>
    <row r="45" spans="1:9" ht="20" customHeight="1">
      <c r="A45" s="21" t="s">
        <v>2061</v>
      </c>
      <c r="B45" s="21" t="s">
        <v>49</v>
      </c>
      <c r="C45" s="21" t="s">
        <v>10</v>
      </c>
      <c r="D45" s="21" t="s">
        <v>2026</v>
      </c>
      <c r="F45" s="21" t="s">
        <v>2028</v>
      </c>
      <c r="G45" s="21" t="s">
        <v>2031</v>
      </c>
      <c r="H45" s="21" t="s">
        <v>2039</v>
      </c>
      <c r="I45" s="23" t="s">
        <v>2012</v>
      </c>
    </row>
    <row r="46" spans="1:9" ht="20" customHeight="1">
      <c r="A46" s="21" t="s">
        <v>76</v>
      </c>
      <c r="B46" s="21" t="s">
        <v>79</v>
      </c>
      <c r="C46" s="21" t="s">
        <v>10</v>
      </c>
      <c r="D46" s="21" t="s">
        <v>2026</v>
      </c>
      <c r="F46" s="21" t="s">
        <v>2028</v>
      </c>
      <c r="G46" s="21" t="s">
        <v>2031</v>
      </c>
      <c r="H46" s="21" t="s">
        <v>2039</v>
      </c>
      <c r="I46" s="23" t="s">
        <v>2012</v>
      </c>
    </row>
    <row r="47" spans="1:9" ht="20" customHeight="1">
      <c r="A47" s="21" t="s">
        <v>146</v>
      </c>
      <c r="B47" s="21" t="s">
        <v>147</v>
      </c>
      <c r="C47" s="21" t="s">
        <v>10</v>
      </c>
      <c r="D47" s="21" t="s">
        <v>2026</v>
      </c>
      <c r="F47" s="21" t="s">
        <v>2028</v>
      </c>
      <c r="G47" s="21" t="s">
        <v>2031</v>
      </c>
      <c r="H47" s="21" t="s">
        <v>2039</v>
      </c>
      <c r="I47" s="23" t="s">
        <v>2012</v>
      </c>
    </row>
    <row r="48" spans="1:9" ht="20" customHeight="1">
      <c r="A48" s="21" t="s">
        <v>164</v>
      </c>
      <c r="B48" s="21" t="s">
        <v>165</v>
      </c>
      <c r="C48" s="21" t="s">
        <v>10</v>
      </c>
      <c r="D48" s="21" t="s">
        <v>2026</v>
      </c>
      <c r="F48" s="21" t="s">
        <v>2028</v>
      </c>
      <c r="G48" s="21" t="s">
        <v>2031</v>
      </c>
      <c r="H48" s="21" t="s">
        <v>2039</v>
      </c>
      <c r="I48" s="23" t="s">
        <v>2012</v>
      </c>
    </row>
    <row r="49" spans="1:16" ht="20" customHeight="1">
      <c r="A49" s="21" t="s">
        <v>170</v>
      </c>
      <c r="B49" s="21" t="s">
        <v>171</v>
      </c>
      <c r="C49" s="21" t="s">
        <v>10</v>
      </c>
      <c r="D49" s="21" t="s">
        <v>2026</v>
      </c>
      <c r="F49" s="21" t="s">
        <v>2028</v>
      </c>
      <c r="G49" s="21" t="s">
        <v>2031</v>
      </c>
      <c r="H49" s="21" t="s">
        <v>2039</v>
      </c>
      <c r="I49" s="23" t="s">
        <v>2012</v>
      </c>
    </row>
    <row r="50" spans="1:16" ht="20" customHeight="1">
      <c r="A50" s="21" t="s">
        <v>205</v>
      </c>
      <c r="B50" s="21" t="s">
        <v>207</v>
      </c>
      <c r="C50" s="21" t="s">
        <v>33</v>
      </c>
      <c r="D50" s="21" t="s">
        <v>2026</v>
      </c>
      <c r="E50" s="21" t="s">
        <v>2063</v>
      </c>
      <c r="G50" s="21" t="s">
        <v>2065</v>
      </c>
      <c r="H50" s="21" t="s">
        <v>2039</v>
      </c>
      <c r="I50" s="23" t="s">
        <v>2016</v>
      </c>
    </row>
    <row r="51" spans="1:16" ht="20" customHeight="1">
      <c r="A51" s="21" t="s">
        <v>2066</v>
      </c>
      <c r="B51" s="21" t="s">
        <v>267</v>
      </c>
      <c r="C51" s="21" t="s">
        <v>33</v>
      </c>
      <c r="D51" s="21" t="s">
        <v>2026</v>
      </c>
      <c r="E51" s="21" t="s">
        <v>2063</v>
      </c>
      <c r="G51" s="21" t="s">
        <v>2065</v>
      </c>
      <c r="H51" s="21" t="s">
        <v>2039</v>
      </c>
      <c r="I51" s="23" t="s">
        <v>2016</v>
      </c>
    </row>
    <row r="52" spans="1:16" ht="20" customHeight="1">
      <c r="A52" s="21" t="s">
        <v>68</v>
      </c>
      <c r="B52" s="21" t="s">
        <v>70</v>
      </c>
      <c r="C52" s="21" t="s">
        <v>10</v>
      </c>
      <c r="D52" s="21" t="s">
        <v>2026</v>
      </c>
      <c r="E52" s="21" t="s">
        <v>2063</v>
      </c>
      <c r="G52" s="21" t="s">
        <v>2065</v>
      </c>
      <c r="H52" s="21" t="s">
        <v>2039</v>
      </c>
      <c r="I52" s="23" t="s">
        <v>2016</v>
      </c>
    </row>
    <row r="53" spans="1:16" ht="20" customHeight="1">
      <c r="A53" s="21" t="s">
        <v>101</v>
      </c>
      <c r="B53" s="21" t="s">
        <v>106</v>
      </c>
      <c r="C53" s="21" t="s">
        <v>10</v>
      </c>
      <c r="D53" s="21" t="s">
        <v>2026</v>
      </c>
      <c r="E53" s="21" t="s">
        <v>2063</v>
      </c>
      <c r="G53" s="21" t="s">
        <v>2065</v>
      </c>
      <c r="H53" s="21" t="s">
        <v>2039</v>
      </c>
      <c r="I53" s="23" t="s">
        <v>2016</v>
      </c>
    </row>
    <row r="54" spans="1:16" ht="20" customHeight="1">
      <c r="A54" s="21" t="s">
        <v>338</v>
      </c>
      <c r="B54" s="21" t="s">
        <v>340</v>
      </c>
      <c r="C54" s="21" t="s">
        <v>33</v>
      </c>
      <c r="D54" s="21" t="s">
        <v>2026</v>
      </c>
      <c r="E54" s="21" t="s">
        <v>2063</v>
      </c>
      <c r="G54" s="21" t="s">
        <v>2065</v>
      </c>
      <c r="H54" s="21" t="s">
        <v>2039</v>
      </c>
      <c r="I54" s="23" t="s">
        <v>2016</v>
      </c>
    </row>
    <row r="55" spans="1:16" ht="20" customHeight="1">
      <c r="A55" s="21" t="s">
        <v>2067</v>
      </c>
      <c r="B55" s="21" t="s">
        <v>378</v>
      </c>
      <c r="C55" s="21" t="s">
        <v>33</v>
      </c>
      <c r="D55" s="21" t="s">
        <v>2026</v>
      </c>
      <c r="E55" s="21" t="s">
        <v>2063</v>
      </c>
      <c r="G55" s="21" t="s">
        <v>2065</v>
      </c>
      <c r="H55" s="21" t="s">
        <v>2039</v>
      </c>
      <c r="I55" s="23" t="s">
        <v>2016</v>
      </c>
    </row>
    <row r="56" spans="1:16" ht="20" customHeight="1">
      <c r="A56" s="21" t="s">
        <v>296</v>
      </c>
      <c r="B56" s="21" t="s">
        <v>298</v>
      </c>
      <c r="C56" s="21" t="s">
        <v>33</v>
      </c>
      <c r="D56" s="21" t="s">
        <v>2026</v>
      </c>
      <c r="E56" s="21" t="s">
        <v>2068</v>
      </c>
      <c r="G56" s="21" t="s">
        <v>2069</v>
      </c>
      <c r="H56" s="21" t="s">
        <v>2039</v>
      </c>
      <c r="I56" s="23" t="s">
        <v>2016</v>
      </c>
    </row>
    <row r="57" spans="1:16" ht="20" customHeight="1">
      <c r="A57" s="21" t="s">
        <v>192</v>
      </c>
      <c r="B57" s="21" t="s">
        <v>194</v>
      </c>
      <c r="C57" s="21" t="s">
        <v>33</v>
      </c>
      <c r="D57" s="21" t="s">
        <v>2026</v>
      </c>
      <c r="E57" s="21" t="s">
        <v>2070</v>
      </c>
      <c r="G57" s="21" t="s">
        <v>2069</v>
      </c>
      <c r="H57" s="21" t="s">
        <v>2039</v>
      </c>
      <c r="I57" s="23" t="s">
        <v>2016</v>
      </c>
    </row>
    <row r="58" spans="1:16" ht="20" customHeight="1">
      <c r="A58" s="21" t="s">
        <v>154</v>
      </c>
      <c r="B58" s="21" t="s">
        <v>155</v>
      </c>
      <c r="C58" s="21" t="s">
        <v>10</v>
      </c>
      <c r="D58" s="21" t="s">
        <v>2026</v>
      </c>
      <c r="E58" s="21" t="s">
        <v>2071</v>
      </c>
      <c r="G58" s="21" t="s">
        <v>2072</v>
      </c>
      <c r="H58" s="21" t="s">
        <v>2039</v>
      </c>
      <c r="I58" s="23" t="s">
        <v>2016</v>
      </c>
    </row>
    <row r="59" spans="1:16" ht="28" customHeight="1">
      <c r="A59" s="21" t="s">
        <v>290</v>
      </c>
      <c r="B59" s="21" t="s">
        <v>291</v>
      </c>
      <c r="C59" s="21" t="s">
        <v>33</v>
      </c>
      <c r="D59" s="21" t="s">
        <v>2026</v>
      </c>
      <c r="E59" s="21" t="s">
        <v>2073</v>
      </c>
      <c r="G59" s="21" t="s">
        <v>2074</v>
      </c>
      <c r="H59" s="21" t="s">
        <v>2039</v>
      </c>
      <c r="I59" s="23" t="s">
        <v>2016</v>
      </c>
    </row>
    <row r="60" spans="1:16" ht="29" customHeight="1">
      <c r="A60" s="21" t="s">
        <v>138</v>
      </c>
      <c r="B60" s="21" t="s">
        <v>139</v>
      </c>
      <c r="C60" s="21" t="s">
        <v>10</v>
      </c>
      <c r="D60" s="21" t="s">
        <v>2026</v>
      </c>
      <c r="E60" s="21" t="s">
        <v>2075</v>
      </c>
      <c r="G60" s="21" t="s">
        <v>2074</v>
      </c>
      <c r="H60" s="21" t="s">
        <v>2039</v>
      </c>
      <c r="I60" s="23" t="s">
        <v>2016</v>
      </c>
    </row>
    <row r="61" spans="1:16" ht="38" customHeight="1">
      <c r="A61" s="9" t="s">
        <v>956</v>
      </c>
      <c r="B61" s="21" t="s">
        <v>957</v>
      </c>
      <c r="C61" s="21" t="s">
        <v>356</v>
      </c>
      <c r="E61" s="21" t="s">
        <v>2076</v>
      </c>
      <c r="G61" s="21" t="s">
        <v>2044</v>
      </c>
      <c r="H61" s="21" t="s">
        <v>2072</v>
      </c>
      <c r="I61" s="23" t="s">
        <v>2016</v>
      </c>
    </row>
    <row r="62" spans="1:16" ht="26" customHeight="1">
      <c r="A62" s="21" t="s">
        <v>12</v>
      </c>
      <c r="B62" s="21" t="s">
        <v>15</v>
      </c>
      <c r="C62" s="21" t="s">
        <v>10</v>
      </c>
      <c r="D62" s="21" t="s">
        <v>2077</v>
      </c>
      <c r="E62" s="21" t="s">
        <v>2073</v>
      </c>
      <c r="F62" s="21"/>
      <c r="G62" s="21" t="s">
        <v>1794</v>
      </c>
      <c r="H62" s="21" t="s">
        <v>2074</v>
      </c>
      <c r="I62" s="23" t="s">
        <v>2006</v>
      </c>
    </row>
    <row r="63" spans="1:16" ht="26" customHeight="1">
      <c r="A63" s="21" t="s">
        <v>2078</v>
      </c>
      <c r="B63" s="21" t="s">
        <v>87</v>
      </c>
      <c r="C63" s="21" t="s">
        <v>10</v>
      </c>
      <c r="D63" s="21" t="s">
        <v>2077</v>
      </c>
      <c r="E63" s="21" t="s">
        <v>2073</v>
      </c>
      <c r="F63" s="21"/>
      <c r="G63" s="21" t="s">
        <v>1794</v>
      </c>
      <c r="H63" s="21" t="s">
        <v>2074</v>
      </c>
      <c r="I63" s="23" t="s">
        <v>2006</v>
      </c>
    </row>
    <row r="64" spans="1:16" ht="24">
      <c r="A64" s="21" t="s">
        <v>819</v>
      </c>
      <c r="B64" s="21" t="s">
        <v>2079</v>
      </c>
      <c r="C64" s="21" t="s">
        <v>10</v>
      </c>
      <c r="D64" s="21" t="s">
        <v>2050</v>
      </c>
      <c r="E64" s="21" t="s">
        <v>1802</v>
      </c>
      <c r="F64" s="21" t="s">
        <v>2028</v>
      </c>
      <c r="G64" s="21" t="s">
        <v>2031</v>
      </c>
      <c r="H64" s="21" t="s">
        <v>1803</v>
      </c>
      <c r="I64" s="23" t="s">
        <v>2012</v>
      </c>
      <c r="J64" s="21"/>
      <c r="K64" s="21"/>
      <c r="L64" s="21"/>
      <c r="M64" s="21"/>
      <c r="N64" s="21"/>
      <c r="O64" s="21"/>
      <c r="P64" s="21"/>
    </row>
    <row r="65" spans="1:9" ht="23" customHeight="1">
      <c r="A65" s="21" t="s">
        <v>2080</v>
      </c>
      <c r="B65" s="21" t="s">
        <v>843</v>
      </c>
      <c r="C65" s="21" t="s">
        <v>10</v>
      </c>
      <c r="D65" s="21" t="s">
        <v>2050</v>
      </c>
      <c r="F65" s="21" t="s">
        <v>2028</v>
      </c>
      <c r="G65" s="21" t="s">
        <v>2031</v>
      </c>
      <c r="H65" s="21" t="s">
        <v>1803</v>
      </c>
      <c r="I65" s="23" t="s">
        <v>2012</v>
      </c>
    </row>
    <row r="66" spans="1:9" ht="27" customHeight="1">
      <c r="A66" s="21" t="s">
        <v>846</v>
      </c>
      <c r="B66" s="21" t="s">
        <v>847</v>
      </c>
      <c r="C66" s="21" t="s">
        <v>10</v>
      </c>
      <c r="D66" s="21" t="s">
        <v>2050</v>
      </c>
      <c r="F66" s="21" t="s">
        <v>2010</v>
      </c>
      <c r="G66" s="21" t="s">
        <v>2011</v>
      </c>
      <c r="H66" s="21" t="s">
        <v>1803</v>
      </c>
      <c r="I66" s="23" t="s">
        <v>2012</v>
      </c>
    </row>
    <row r="67" spans="1:9" ht="27" customHeight="1">
      <c r="A67" s="21" t="s">
        <v>933</v>
      </c>
      <c r="B67" s="21" t="s">
        <v>934</v>
      </c>
      <c r="C67" s="21" t="s">
        <v>356</v>
      </c>
      <c r="D67" s="21" t="s">
        <v>2050</v>
      </c>
      <c r="E67" s="21" t="s">
        <v>2014</v>
      </c>
      <c r="G67" s="21" t="s">
        <v>2015</v>
      </c>
      <c r="H67" s="21" t="s">
        <v>1803</v>
      </c>
      <c r="I67" s="23" t="s">
        <v>2016</v>
      </c>
    </row>
    <row r="68" spans="1:9" ht="26" customHeight="1">
      <c r="A68" s="21" t="s">
        <v>938</v>
      </c>
      <c r="B68" s="21" t="s">
        <v>939</v>
      </c>
      <c r="C68" s="21" t="s">
        <v>356</v>
      </c>
      <c r="D68" s="21" t="s">
        <v>2050</v>
      </c>
      <c r="E68" s="21" t="s">
        <v>2014</v>
      </c>
      <c r="G68" s="21" t="s">
        <v>2015</v>
      </c>
      <c r="H68" s="21" t="s">
        <v>1803</v>
      </c>
      <c r="I68" s="23" t="s">
        <v>2016</v>
      </c>
    </row>
    <row r="69" spans="1:9" ht="25" customHeight="1">
      <c r="A69" s="21" t="s">
        <v>826</v>
      </c>
      <c r="B69" s="21" t="s">
        <v>827</v>
      </c>
      <c r="C69" s="21" t="s">
        <v>10</v>
      </c>
      <c r="D69" s="21" t="s">
        <v>2050</v>
      </c>
      <c r="E69" s="21" t="s">
        <v>2023</v>
      </c>
      <c r="G69" s="21" t="s">
        <v>2024</v>
      </c>
      <c r="H69" s="21" t="s">
        <v>1803</v>
      </c>
      <c r="I69" s="23" t="s">
        <v>2016</v>
      </c>
    </row>
    <row r="70" spans="1:9" ht="20" customHeight="1">
      <c r="I70" s="23"/>
    </row>
    <row r="71" spans="1:9" ht="20" customHeight="1">
      <c r="I71" s="23"/>
    </row>
    <row r="72" spans="1:9" ht="20" customHeight="1">
      <c r="I72" s="23"/>
    </row>
    <row r="73" spans="1:9" ht="20" customHeight="1">
      <c r="I73" s="23"/>
    </row>
    <row r="74" spans="1:9" ht="20" customHeight="1">
      <c r="I74" s="23"/>
    </row>
    <row r="75" spans="1:9" ht="20" customHeight="1">
      <c r="I75" s="23"/>
    </row>
    <row r="76" spans="1:9" ht="20" customHeight="1">
      <c r="I76" s="23"/>
    </row>
    <row r="77" spans="1:9" ht="20" customHeight="1">
      <c r="I77" s="23"/>
    </row>
    <row r="78" spans="1:9" ht="20" customHeight="1">
      <c r="I78" s="23"/>
    </row>
    <row r="79" spans="1:9" ht="20" customHeight="1">
      <c r="I79" s="23"/>
    </row>
    <row r="80" spans="1:9" ht="20" customHeight="1">
      <c r="I80" s="23"/>
    </row>
    <row r="81" spans="9:9" ht="20" customHeight="1">
      <c r="I81" s="23"/>
    </row>
    <row r="82" spans="9:9" ht="20" customHeight="1">
      <c r="I82" s="23"/>
    </row>
    <row r="83" spans="9:9" ht="20" customHeight="1">
      <c r="I83" s="23"/>
    </row>
    <row r="84" spans="9:9" ht="20" customHeight="1">
      <c r="I84" s="23"/>
    </row>
    <row r="85" spans="9:9" ht="20" customHeight="1">
      <c r="I85" s="23"/>
    </row>
    <row r="86" spans="9:9" ht="20" customHeight="1">
      <c r="I86" s="23"/>
    </row>
    <row r="87" spans="9:9" ht="20" customHeight="1">
      <c r="I87" s="23"/>
    </row>
    <row r="88" spans="9:9" ht="20" customHeight="1">
      <c r="I88" s="23"/>
    </row>
    <row r="89" spans="9:9" ht="20" customHeight="1">
      <c r="I89" s="23"/>
    </row>
    <row r="90" spans="9:9" ht="20" customHeight="1">
      <c r="I90" s="23"/>
    </row>
    <row r="91" spans="9:9" ht="20" customHeight="1">
      <c r="I91" s="23"/>
    </row>
    <row r="92" spans="9:9" ht="20" customHeight="1">
      <c r="I92" s="23"/>
    </row>
    <row r="93" spans="9:9" ht="20" customHeight="1">
      <c r="I93" s="23"/>
    </row>
    <row r="94" spans="9:9" ht="20" customHeight="1">
      <c r="I94" s="23"/>
    </row>
    <row r="95" spans="9:9" ht="20" customHeight="1">
      <c r="I95" s="23"/>
    </row>
    <row r="96" spans="9:9" ht="20" customHeight="1">
      <c r="I96" s="23"/>
    </row>
    <row r="97" spans="9:9" ht="20" customHeight="1">
      <c r="I97" s="23"/>
    </row>
    <row r="98" spans="9:9" ht="20" customHeight="1">
      <c r="I98" s="23"/>
    </row>
    <row r="99" spans="9:9" ht="20" customHeight="1">
      <c r="I99" s="23"/>
    </row>
    <row r="100" spans="9:9" ht="20" customHeight="1">
      <c r="I100" s="23"/>
    </row>
    <row r="101" spans="9:9" ht="20" customHeight="1">
      <c r="I101" s="23"/>
    </row>
    <row r="102" spans="9:9" ht="20" customHeight="1">
      <c r="I102" s="23"/>
    </row>
    <row r="103" spans="9:9" ht="20" customHeight="1">
      <c r="I103" s="23"/>
    </row>
    <row r="104" spans="9:9" ht="20" customHeight="1">
      <c r="I104" s="23"/>
    </row>
    <row r="105" spans="9:9" ht="20" customHeight="1">
      <c r="I105" s="23"/>
    </row>
    <row r="106" spans="9:9" ht="20" customHeight="1">
      <c r="I106" s="23"/>
    </row>
    <row r="107" spans="9:9" ht="20" customHeight="1">
      <c r="I107" s="23"/>
    </row>
    <row r="108" spans="9:9" ht="20" customHeight="1">
      <c r="I108" s="23"/>
    </row>
    <row r="109" spans="9:9" ht="20" customHeight="1">
      <c r="I109" s="23"/>
    </row>
    <row r="110" spans="9:9" ht="20" customHeight="1">
      <c r="I110" s="23"/>
    </row>
    <row r="111" spans="9:9" ht="20" customHeight="1">
      <c r="I111" s="23"/>
    </row>
    <row r="112" spans="9:9" ht="20" customHeight="1">
      <c r="I112" s="23"/>
    </row>
    <row r="113" spans="9:9" ht="20" customHeight="1">
      <c r="I113" s="23"/>
    </row>
    <row r="114" spans="9:9" ht="20" customHeight="1">
      <c r="I114" s="23"/>
    </row>
    <row r="115" spans="9:9" ht="20" customHeight="1">
      <c r="I115" s="23"/>
    </row>
    <row r="116" spans="9:9" ht="20" customHeight="1">
      <c r="I116" s="23"/>
    </row>
    <row r="117" spans="9:9" ht="20" customHeight="1">
      <c r="I117" s="23"/>
    </row>
    <row r="118" spans="9:9" ht="20" customHeight="1">
      <c r="I118" s="23"/>
    </row>
    <row r="119" spans="9:9" ht="20" customHeight="1">
      <c r="I119" s="23"/>
    </row>
    <row r="120" spans="9:9" ht="20" customHeight="1">
      <c r="I120" s="23"/>
    </row>
    <row r="121" spans="9:9" ht="20" customHeight="1">
      <c r="I121" s="23"/>
    </row>
    <row r="122" spans="9:9" ht="20" customHeight="1">
      <c r="I122" s="23"/>
    </row>
    <row r="123" spans="9:9" ht="20" customHeight="1">
      <c r="I123" s="23"/>
    </row>
    <row r="124" spans="9:9" ht="20" customHeight="1">
      <c r="I124" s="23"/>
    </row>
    <row r="125" spans="9:9" ht="20" customHeight="1">
      <c r="I125" s="23"/>
    </row>
    <row r="126" spans="9:9" ht="20" customHeight="1">
      <c r="I126" s="23"/>
    </row>
    <row r="127" spans="9:9" ht="20" customHeight="1">
      <c r="I127" s="23"/>
    </row>
    <row r="128" spans="9:9" ht="20" customHeight="1">
      <c r="I128" s="23"/>
    </row>
    <row r="129" spans="9:9" ht="20" customHeight="1">
      <c r="I129" s="23"/>
    </row>
    <row r="130" spans="9:9" ht="20" customHeight="1">
      <c r="I130" s="23"/>
    </row>
    <row r="131" spans="9:9" ht="20" customHeight="1">
      <c r="I131" s="23"/>
    </row>
    <row r="132" spans="9:9" ht="20" customHeight="1">
      <c r="I132" s="23"/>
    </row>
    <row r="133" spans="9:9" ht="20" customHeight="1">
      <c r="I133" s="23"/>
    </row>
    <row r="134" spans="9:9" ht="20" customHeight="1">
      <c r="I134" s="23"/>
    </row>
    <row r="135" spans="9:9" ht="20" customHeight="1">
      <c r="I135" s="23"/>
    </row>
    <row r="136" spans="9:9" ht="20" customHeight="1">
      <c r="I136" s="23"/>
    </row>
    <row r="137" spans="9:9" ht="20" customHeight="1">
      <c r="I137" s="23"/>
    </row>
    <row r="138" spans="9:9" ht="20" customHeight="1">
      <c r="I138" s="23"/>
    </row>
    <row r="139" spans="9:9" ht="20" customHeight="1">
      <c r="I139" s="23"/>
    </row>
    <row r="140" spans="9:9" ht="20" customHeight="1">
      <c r="I140" s="23"/>
    </row>
    <row r="141" spans="9:9" ht="20" customHeight="1">
      <c r="I141" s="23"/>
    </row>
    <row r="142" spans="9:9" ht="20" customHeight="1">
      <c r="I142" s="23"/>
    </row>
    <row r="143" spans="9:9" ht="20" customHeight="1">
      <c r="I143" s="23"/>
    </row>
    <row r="144" spans="9:9" ht="20" customHeight="1">
      <c r="I144" s="23"/>
    </row>
    <row r="145" spans="9:9" ht="20" customHeight="1">
      <c r="I145" s="23"/>
    </row>
    <row r="146" spans="9:9" ht="20" customHeight="1">
      <c r="I146" s="23"/>
    </row>
    <row r="147" spans="9:9" ht="20" customHeight="1">
      <c r="I147" s="23"/>
    </row>
    <row r="148" spans="9:9" ht="20" customHeight="1">
      <c r="I148" s="23"/>
    </row>
    <row r="149" spans="9:9" ht="20" customHeight="1">
      <c r="I149" s="23"/>
    </row>
    <row r="150" spans="9:9" ht="20" customHeight="1">
      <c r="I150" s="23"/>
    </row>
    <row r="151" spans="9:9" ht="20" customHeight="1">
      <c r="I151" s="23"/>
    </row>
    <row r="152" spans="9:9" ht="20" customHeight="1">
      <c r="I152" s="23"/>
    </row>
    <row r="153" spans="9:9" ht="20" customHeight="1">
      <c r="I153" s="23"/>
    </row>
    <row r="154" spans="9:9" ht="20" customHeight="1">
      <c r="I154" s="23"/>
    </row>
    <row r="155" spans="9:9" ht="20" customHeight="1">
      <c r="I155" s="23"/>
    </row>
    <row r="156" spans="9:9" ht="20" customHeight="1">
      <c r="I156" s="23"/>
    </row>
    <row r="157" spans="9:9" ht="20" customHeight="1">
      <c r="I157" s="23"/>
    </row>
    <row r="158" spans="9:9" ht="20" customHeight="1">
      <c r="I158" s="23"/>
    </row>
    <row r="159" spans="9:9" ht="20" customHeight="1">
      <c r="I159" s="23"/>
    </row>
    <row r="160" spans="9:9" ht="20" customHeight="1">
      <c r="I160" s="23"/>
    </row>
    <row r="161" spans="9:9" ht="20" customHeight="1">
      <c r="I161" s="23"/>
    </row>
    <row r="162" spans="9:9" ht="20" customHeight="1">
      <c r="I162" s="23"/>
    </row>
    <row r="163" spans="9:9" ht="20" customHeight="1">
      <c r="I163" s="23"/>
    </row>
    <row r="164" spans="9:9" ht="20" customHeight="1">
      <c r="I164" s="23"/>
    </row>
    <row r="165" spans="9:9" ht="20" customHeight="1">
      <c r="I165" s="23"/>
    </row>
    <row r="166" spans="9:9" ht="20" customHeight="1">
      <c r="I166" s="23"/>
    </row>
    <row r="167" spans="9:9" ht="20" customHeight="1">
      <c r="I167" s="23"/>
    </row>
    <row r="168" spans="9:9" ht="20" customHeight="1">
      <c r="I168" s="23"/>
    </row>
    <row r="169" spans="9:9" ht="20" customHeight="1">
      <c r="I169" s="23"/>
    </row>
    <row r="170" spans="9:9" ht="20" customHeight="1">
      <c r="I170" s="23"/>
    </row>
    <row r="171" spans="9:9" ht="20" customHeight="1">
      <c r="I171" s="23"/>
    </row>
    <row r="172" spans="9:9" ht="20" customHeight="1">
      <c r="I172" s="23"/>
    </row>
    <row r="173" spans="9:9" ht="20" customHeight="1">
      <c r="I173" s="23"/>
    </row>
    <row r="174" spans="9:9" ht="20" customHeight="1">
      <c r="I174" s="23"/>
    </row>
    <row r="175" spans="9:9" ht="20" customHeight="1">
      <c r="I175" s="23"/>
    </row>
    <row r="176" spans="9:9" ht="20" customHeight="1">
      <c r="I176" s="23"/>
    </row>
    <row r="177" spans="9:9" ht="20" customHeight="1">
      <c r="I177" s="23"/>
    </row>
    <row r="178" spans="9:9" ht="20" customHeight="1">
      <c r="I178" s="23"/>
    </row>
    <row r="179" spans="9:9" ht="20" customHeight="1">
      <c r="I179" s="23"/>
    </row>
    <row r="180" spans="9:9" ht="20" customHeight="1">
      <c r="I180" s="23"/>
    </row>
    <row r="181" spans="9:9" ht="20" customHeight="1">
      <c r="I181" s="23"/>
    </row>
    <row r="182" spans="9:9" ht="20" customHeight="1">
      <c r="I182" s="23"/>
    </row>
    <row r="183" spans="9:9" ht="20" customHeight="1">
      <c r="I183" s="23"/>
    </row>
    <row r="184" spans="9:9" ht="20" customHeight="1">
      <c r="I184" s="23"/>
    </row>
    <row r="185" spans="9:9" ht="20" customHeight="1">
      <c r="I185" s="23"/>
    </row>
    <row r="186" spans="9:9" ht="20" customHeight="1">
      <c r="I186" s="23"/>
    </row>
    <row r="187" spans="9:9" ht="20" customHeight="1">
      <c r="I187" s="23"/>
    </row>
    <row r="188" spans="9:9" ht="20" customHeight="1">
      <c r="I188" s="23"/>
    </row>
    <row r="189" spans="9:9" ht="20" customHeight="1">
      <c r="I189" s="23"/>
    </row>
    <row r="190" spans="9:9" ht="20" customHeight="1">
      <c r="I190" s="23"/>
    </row>
    <row r="191" spans="9:9" ht="20" customHeight="1">
      <c r="I191" s="23"/>
    </row>
    <row r="192" spans="9:9" ht="20" customHeight="1">
      <c r="I192" s="23"/>
    </row>
    <row r="193" spans="9:9" ht="20" customHeight="1">
      <c r="I193" s="23"/>
    </row>
    <row r="194" spans="9:9" ht="20" customHeight="1">
      <c r="I194" s="23"/>
    </row>
    <row r="195" spans="9:9" ht="20" customHeight="1">
      <c r="I195" s="23"/>
    </row>
    <row r="196" spans="9:9" ht="20" customHeight="1">
      <c r="I196" s="23"/>
    </row>
    <row r="197" spans="9:9" ht="20" customHeight="1">
      <c r="I197" s="23"/>
    </row>
    <row r="198" spans="9:9" ht="20" customHeight="1">
      <c r="I198" s="23"/>
    </row>
    <row r="199" spans="9:9" ht="20" customHeight="1">
      <c r="I199" s="23"/>
    </row>
    <row r="200" spans="9:9" ht="20" customHeight="1">
      <c r="I200" s="23"/>
    </row>
    <row r="201" spans="9:9" ht="20" customHeight="1">
      <c r="I201" s="23"/>
    </row>
    <row r="202" spans="9:9" ht="20" customHeight="1">
      <c r="I202" s="23"/>
    </row>
    <row r="203" spans="9:9" ht="20" customHeight="1">
      <c r="I203" s="23"/>
    </row>
    <row r="204" spans="9:9" ht="20" customHeight="1">
      <c r="I204" s="23"/>
    </row>
    <row r="205" spans="9:9" ht="20" customHeight="1">
      <c r="I205" s="23"/>
    </row>
    <row r="206" spans="9:9" ht="20" customHeight="1">
      <c r="I206" s="23"/>
    </row>
    <row r="207" spans="9:9" ht="20" customHeight="1">
      <c r="I207" s="23"/>
    </row>
    <row r="208" spans="9:9" ht="20" customHeight="1">
      <c r="I208" s="23"/>
    </row>
    <row r="209" spans="9:9" ht="20" customHeight="1">
      <c r="I209" s="23"/>
    </row>
    <row r="210" spans="9:9" ht="20" customHeight="1">
      <c r="I210" s="23"/>
    </row>
    <row r="211" spans="9:9" ht="20" customHeight="1">
      <c r="I211" s="23"/>
    </row>
    <row r="212" spans="9:9" ht="20" customHeight="1">
      <c r="I212" s="23"/>
    </row>
    <row r="213" spans="9:9" ht="20" customHeight="1">
      <c r="I213" s="23"/>
    </row>
    <row r="214" spans="9:9" ht="20" customHeight="1">
      <c r="I214" s="23"/>
    </row>
    <row r="215" spans="9:9" ht="20" customHeight="1">
      <c r="I215" s="23"/>
    </row>
    <row r="216" spans="9:9" ht="20" customHeight="1">
      <c r="I216" s="23"/>
    </row>
    <row r="217" spans="9:9" ht="20" customHeight="1">
      <c r="I217" s="23"/>
    </row>
    <row r="218" spans="9:9" ht="20" customHeight="1">
      <c r="I218" s="23"/>
    </row>
    <row r="219" spans="9:9" ht="20" customHeight="1">
      <c r="I219" s="23"/>
    </row>
    <row r="220" spans="9:9" ht="20" customHeight="1">
      <c r="I220" s="23"/>
    </row>
    <row r="221" spans="9:9" ht="20" customHeight="1">
      <c r="I221" s="23"/>
    </row>
    <row r="222" spans="9:9" ht="20" customHeight="1">
      <c r="I222" s="23"/>
    </row>
    <row r="223" spans="9:9" ht="20" customHeight="1">
      <c r="I223" s="23"/>
    </row>
    <row r="224" spans="9:9" ht="20" customHeight="1">
      <c r="I224" s="23"/>
    </row>
    <row r="225" spans="9:9" ht="20" customHeight="1">
      <c r="I225" s="23"/>
    </row>
    <row r="226" spans="9:9" ht="20" customHeight="1">
      <c r="I226" s="23"/>
    </row>
    <row r="227" spans="9:9" ht="20" customHeight="1">
      <c r="I227" s="23"/>
    </row>
    <row r="228" spans="9:9" ht="20" customHeight="1">
      <c r="I228" s="23"/>
    </row>
    <row r="229" spans="9:9" ht="20" customHeight="1">
      <c r="I229" s="23"/>
    </row>
    <row r="230" spans="9:9" ht="20" customHeight="1">
      <c r="I230" s="23"/>
    </row>
    <row r="231" spans="9:9" ht="20" customHeight="1">
      <c r="I231" s="23"/>
    </row>
    <row r="232" spans="9:9" ht="20" customHeight="1">
      <c r="I232" s="23"/>
    </row>
    <row r="233" spans="9:9" ht="20" customHeight="1">
      <c r="I233" s="23"/>
    </row>
    <row r="234" spans="9:9" ht="20" customHeight="1">
      <c r="I234" s="23"/>
    </row>
    <row r="235" spans="9:9" ht="20" customHeight="1">
      <c r="I235" s="23"/>
    </row>
    <row r="236" spans="9:9" ht="20" customHeight="1">
      <c r="I236" s="23"/>
    </row>
    <row r="237" spans="9:9" ht="20" customHeight="1">
      <c r="I237" s="23"/>
    </row>
    <row r="238" spans="9:9" ht="20" customHeight="1">
      <c r="I238" s="23"/>
    </row>
    <row r="239" spans="9:9" ht="20" customHeight="1">
      <c r="I239" s="23"/>
    </row>
    <row r="240" spans="9:9" ht="20" customHeight="1">
      <c r="I240" s="23"/>
    </row>
    <row r="241" spans="9:9" ht="20" customHeight="1">
      <c r="I241" s="23"/>
    </row>
    <row r="242" spans="9:9" ht="20" customHeight="1">
      <c r="I242" s="23"/>
    </row>
    <row r="243" spans="9:9" ht="20" customHeight="1">
      <c r="I243" s="23"/>
    </row>
    <row r="244" spans="9:9" ht="20" customHeight="1">
      <c r="I244" s="23"/>
    </row>
    <row r="245" spans="9:9" ht="20" customHeight="1">
      <c r="I245" s="23"/>
    </row>
    <row r="246" spans="9:9" ht="20" customHeight="1">
      <c r="I246" s="23"/>
    </row>
    <row r="247" spans="9:9" ht="20" customHeight="1">
      <c r="I247" s="23"/>
    </row>
    <row r="248" spans="9:9" ht="20" customHeight="1">
      <c r="I248" s="23"/>
    </row>
    <row r="249" spans="9:9" ht="20" customHeight="1">
      <c r="I249" s="23"/>
    </row>
    <row r="250" spans="9:9" ht="20" customHeight="1">
      <c r="I250" s="23"/>
    </row>
    <row r="251" spans="9:9" ht="20" customHeight="1">
      <c r="I251" s="23"/>
    </row>
    <row r="252" spans="9:9" ht="20" customHeight="1">
      <c r="I252" s="23"/>
    </row>
    <row r="253" spans="9:9" ht="20" customHeight="1">
      <c r="I253" s="23"/>
    </row>
    <row r="254" spans="9:9" ht="20" customHeight="1">
      <c r="I254" s="23"/>
    </row>
    <row r="255" spans="9:9" ht="20" customHeight="1">
      <c r="I255" s="23"/>
    </row>
    <row r="256" spans="9:9" ht="20" customHeight="1">
      <c r="I256" s="23"/>
    </row>
    <row r="257" spans="9:9" ht="20" customHeight="1">
      <c r="I257" s="23"/>
    </row>
    <row r="258" spans="9:9" ht="20" customHeight="1">
      <c r="I258" s="23"/>
    </row>
    <row r="259" spans="9:9" ht="20" customHeight="1">
      <c r="I259" s="23"/>
    </row>
    <row r="260" spans="9:9" ht="20" customHeight="1">
      <c r="I260" s="23"/>
    </row>
    <row r="261" spans="9:9" ht="20" customHeight="1">
      <c r="I261" s="23"/>
    </row>
    <row r="262" spans="9:9" ht="20" customHeight="1">
      <c r="I262" s="23"/>
    </row>
    <row r="263" spans="9:9" ht="20" customHeight="1">
      <c r="I263" s="23"/>
    </row>
    <row r="264" spans="9:9" ht="20" customHeight="1">
      <c r="I264" s="23"/>
    </row>
    <row r="265" spans="9:9" ht="20" customHeight="1">
      <c r="I265" s="23"/>
    </row>
    <row r="266" spans="9:9" ht="20" customHeight="1">
      <c r="I266" s="23"/>
    </row>
    <row r="267" spans="9:9" ht="20" customHeight="1">
      <c r="I267" s="23"/>
    </row>
    <row r="268" spans="9:9" ht="20" customHeight="1">
      <c r="I268" s="23"/>
    </row>
    <row r="269" spans="9:9" ht="20" customHeight="1">
      <c r="I269" s="23"/>
    </row>
    <row r="270" spans="9:9" ht="20" customHeight="1">
      <c r="I270" s="23"/>
    </row>
    <row r="271" spans="9:9" ht="20" customHeight="1">
      <c r="I271" s="23"/>
    </row>
    <row r="272" spans="9:9" ht="20" customHeight="1">
      <c r="I272" s="23"/>
    </row>
    <row r="273" spans="9:9" ht="20" customHeight="1">
      <c r="I273" s="23"/>
    </row>
    <row r="274" spans="9:9" ht="20" customHeight="1">
      <c r="I274" s="23"/>
    </row>
    <row r="275" spans="9:9" ht="20" customHeight="1">
      <c r="I275" s="23"/>
    </row>
    <row r="276" spans="9:9" ht="20" customHeight="1">
      <c r="I276" s="23"/>
    </row>
    <row r="277" spans="9:9" ht="20" customHeight="1">
      <c r="I277" s="23"/>
    </row>
    <row r="278" spans="9:9" ht="20" customHeight="1">
      <c r="I278" s="23"/>
    </row>
    <row r="279" spans="9:9" ht="20" customHeight="1">
      <c r="I279" s="23"/>
    </row>
    <row r="280" spans="9:9" ht="20" customHeight="1">
      <c r="I280" s="23"/>
    </row>
    <row r="281" spans="9:9" ht="20" customHeight="1">
      <c r="I281" s="23"/>
    </row>
    <row r="282" spans="9:9" ht="20" customHeight="1">
      <c r="I282" s="23"/>
    </row>
    <row r="283" spans="9:9" ht="20" customHeight="1">
      <c r="I283" s="23"/>
    </row>
    <row r="284" spans="9:9" ht="20" customHeight="1">
      <c r="I284" s="23"/>
    </row>
    <row r="285" spans="9:9" ht="20" customHeight="1">
      <c r="I285" s="23"/>
    </row>
    <row r="286" spans="9:9" ht="20" customHeight="1">
      <c r="I286" s="23"/>
    </row>
    <row r="287" spans="9:9" ht="20" customHeight="1">
      <c r="I287" s="23"/>
    </row>
    <row r="288" spans="9:9" ht="20" customHeight="1">
      <c r="I288" s="23"/>
    </row>
    <row r="289" spans="9:9" ht="20" customHeight="1">
      <c r="I289" s="23"/>
    </row>
    <row r="290" spans="9:9" ht="20" customHeight="1">
      <c r="I290" s="23"/>
    </row>
    <row r="291" spans="9:9" ht="20" customHeight="1">
      <c r="I291" s="23"/>
    </row>
    <row r="292" spans="9:9" ht="20" customHeight="1">
      <c r="I292" s="23"/>
    </row>
    <row r="293" spans="9:9" ht="20" customHeight="1">
      <c r="I293" s="23"/>
    </row>
    <row r="294" spans="9:9" ht="20" customHeight="1">
      <c r="I294" s="23"/>
    </row>
    <row r="295" spans="9:9" ht="20" customHeight="1">
      <c r="I295" s="23"/>
    </row>
    <row r="296" spans="9:9" ht="20" customHeight="1">
      <c r="I296" s="23"/>
    </row>
    <row r="297" spans="9:9" ht="20" customHeight="1">
      <c r="I297" s="23"/>
    </row>
    <row r="298" spans="9:9" ht="20" customHeight="1">
      <c r="I298" s="23"/>
    </row>
    <row r="299" spans="9:9" ht="20" customHeight="1">
      <c r="I299" s="23"/>
    </row>
    <row r="300" spans="9:9" ht="20" customHeight="1">
      <c r="I300" s="23"/>
    </row>
    <row r="301" spans="9:9" ht="20" customHeight="1">
      <c r="I301" s="23"/>
    </row>
    <row r="302" spans="9:9" ht="20" customHeight="1">
      <c r="I302" s="23"/>
    </row>
    <row r="303" spans="9:9" ht="20" customHeight="1">
      <c r="I303" s="23"/>
    </row>
    <row r="304" spans="9:9" ht="20" customHeight="1">
      <c r="I304" s="23"/>
    </row>
    <row r="305" spans="9:9" ht="20" customHeight="1">
      <c r="I305" s="23"/>
    </row>
    <row r="306" spans="9:9" ht="20" customHeight="1">
      <c r="I306" s="23"/>
    </row>
    <row r="307" spans="9:9" ht="20" customHeight="1">
      <c r="I307" s="23"/>
    </row>
    <row r="308" spans="9:9" ht="20" customHeight="1">
      <c r="I308" s="23"/>
    </row>
    <row r="309" spans="9:9" ht="20" customHeight="1">
      <c r="I309" s="23"/>
    </row>
    <row r="310" spans="9:9" ht="20" customHeight="1">
      <c r="I310" s="23"/>
    </row>
    <row r="311" spans="9:9" ht="20" customHeight="1">
      <c r="I311" s="23"/>
    </row>
    <row r="312" spans="9:9" ht="20" customHeight="1">
      <c r="I312" s="23"/>
    </row>
    <row r="313" spans="9:9" ht="20" customHeight="1">
      <c r="I313" s="23"/>
    </row>
    <row r="314" spans="9:9" ht="20" customHeight="1">
      <c r="I314" s="23"/>
    </row>
    <row r="315" spans="9:9" ht="20" customHeight="1">
      <c r="I315" s="23"/>
    </row>
    <row r="316" spans="9:9" ht="20" customHeight="1">
      <c r="I316" s="23"/>
    </row>
    <row r="317" spans="9:9" ht="20" customHeight="1">
      <c r="I317" s="23"/>
    </row>
    <row r="318" spans="9:9" ht="20" customHeight="1">
      <c r="I318" s="23"/>
    </row>
    <row r="319" spans="9:9" ht="20" customHeight="1">
      <c r="I319" s="23"/>
    </row>
    <row r="320" spans="9:9" ht="20" customHeight="1">
      <c r="I320" s="23"/>
    </row>
    <row r="321" spans="9:9" ht="20" customHeight="1">
      <c r="I321" s="23"/>
    </row>
    <row r="322" spans="9:9" ht="20" customHeight="1">
      <c r="I322" s="23"/>
    </row>
    <row r="323" spans="9:9" ht="20" customHeight="1">
      <c r="I323" s="23"/>
    </row>
    <row r="324" spans="9:9" ht="20" customHeight="1">
      <c r="I324" s="23"/>
    </row>
    <row r="325" spans="9:9" ht="20" customHeight="1">
      <c r="I325" s="23"/>
    </row>
    <row r="326" spans="9:9" ht="20" customHeight="1">
      <c r="I326" s="23"/>
    </row>
    <row r="327" spans="9:9" ht="20" customHeight="1">
      <c r="I327" s="23"/>
    </row>
    <row r="328" spans="9:9" ht="20" customHeight="1">
      <c r="I328" s="23"/>
    </row>
    <row r="329" spans="9:9" ht="20" customHeight="1">
      <c r="I329" s="23"/>
    </row>
    <row r="330" spans="9:9" ht="20" customHeight="1">
      <c r="I330" s="23"/>
    </row>
    <row r="331" spans="9:9" ht="20" customHeight="1">
      <c r="I331" s="23"/>
    </row>
    <row r="332" spans="9:9" ht="20" customHeight="1">
      <c r="I332" s="23"/>
    </row>
    <row r="333" spans="9:9" ht="20" customHeight="1">
      <c r="I333" s="23"/>
    </row>
    <row r="334" spans="9:9" ht="20" customHeight="1">
      <c r="I334" s="23"/>
    </row>
    <row r="335" spans="9:9" ht="20" customHeight="1">
      <c r="I335" s="23"/>
    </row>
    <row r="336" spans="9:9" ht="20" customHeight="1">
      <c r="I336" s="23"/>
    </row>
    <row r="337" spans="9:9" ht="20" customHeight="1">
      <c r="I337" s="23"/>
    </row>
    <row r="338" spans="9:9" ht="20" customHeight="1">
      <c r="I338" s="23"/>
    </row>
    <row r="339" spans="9:9" ht="20" customHeight="1">
      <c r="I339" s="23"/>
    </row>
    <row r="340" spans="9:9" ht="20" customHeight="1">
      <c r="I340" s="23"/>
    </row>
    <row r="341" spans="9:9" ht="20" customHeight="1">
      <c r="I341" s="23"/>
    </row>
    <row r="342" spans="9:9" ht="20" customHeight="1">
      <c r="I342" s="23"/>
    </row>
    <row r="343" spans="9:9" ht="20" customHeight="1">
      <c r="I343" s="23"/>
    </row>
    <row r="344" spans="9:9" ht="20" customHeight="1">
      <c r="I344" s="23"/>
    </row>
    <row r="345" spans="9:9" ht="20" customHeight="1">
      <c r="I345" s="23"/>
    </row>
    <row r="346" spans="9:9" ht="20" customHeight="1">
      <c r="I346" s="23"/>
    </row>
    <row r="347" spans="9:9" ht="20" customHeight="1">
      <c r="I347" s="23"/>
    </row>
    <row r="348" spans="9:9" ht="20" customHeight="1">
      <c r="I348" s="23"/>
    </row>
    <row r="349" spans="9:9" ht="20" customHeight="1">
      <c r="I349" s="23"/>
    </row>
    <row r="350" spans="9:9" ht="20" customHeight="1">
      <c r="I350" s="23"/>
    </row>
    <row r="351" spans="9:9" ht="20" customHeight="1">
      <c r="I351" s="23"/>
    </row>
    <row r="352" spans="9:9" ht="20" customHeight="1">
      <c r="I352" s="23"/>
    </row>
    <row r="353" spans="9:9" ht="20" customHeight="1">
      <c r="I353" s="23"/>
    </row>
    <row r="354" spans="9:9" ht="20" customHeight="1">
      <c r="I354" s="23"/>
    </row>
    <row r="355" spans="9:9" ht="20" customHeight="1">
      <c r="I355" s="23"/>
    </row>
    <row r="356" spans="9:9" ht="20" customHeight="1">
      <c r="I356" s="23"/>
    </row>
    <row r="357" spans="9:9" ht="20" customHeight="1">
      <c r="I357" s="23"/>
    </row>
    <row r="358" spans="9:9" ht="20" customHeight="1">
      <c r="I358" s="23"/>
    </row>
    <row r="359" spans="9:9" ht="20" customHeight="1">
      <c r="I359" s="23"/>
    </row>
    <row r="360" spans="9:9" ht="20" customHeight="1">
      <c r="I360" s="23"/>
    </row>
    <row r="361" spans="9:9" ht="20" customHeight="1">
      <c r="I361" s="23"/>
    </row>
    <row r="362" spans="9:9" ht="20" customHeight="1">
      <c r="I362" s="23"/>
    </row>
    <row r="363" spans="9:9" ht="20" customHeight="1">
      <c r="I363" s="23"/>
    </row>
    <row r="364" spans="9:9" ht="20" customHeight="1">
      <c r="I364" s="23"/>
    </row>
    <row r="365" spans="9:9" ht="20" customHeight="1">
      <c r="I365" s="23"/>
    </row>
    <row r="366" spans="9:9" ht="20" customHeight="1">
      <c r="I366" s="23"/>
    </row>
    <row r="367" spans="9:9" ht="20" customHeight="1">
      <c r="I367" s="23"/>
    </row>
    <row r="368" spans="9:9" ht="20" customHeight="1">
      <c r="I368" s="23"/>
    </row>
    <row r="369" spans="9:9" ht="20" customHeight="1">
      <c r="I369" s="23"/>
    </row>
    <row r="370" spans="9:9" ht="20" customHeight="1">
      <c r="I370" s="23"/>
    </row>
    <row r="371" spans="9:9" ht="20" customHeight="1">
      <c r="I371" s="23"/>
    </row>
    <row r="372" spans="9:9" ht="20" customHeight="1">
      <c r="I372" s="23"/>
    </row>
    <row r="373" spans="9:9" ht="20" customHeight="1">
      <c r="I373" s="23"/>
    </row>
    <row r="374" spans="9:9" ht="20" customHeight="1">
      <c r="I374" s="23"/>
    </row>
    <row r="375" spans="9:9" ht="20" customHeight="1">
      <c r="I375" s="23"/>
    </row>
    <row r="376" spans="9:9" ht="20" customHeight="1">
      <c r="I376" s="23"/>
    </row>
    <row r="377" spans="9:9" ht="20" customHeight="1">
      <c r="I377" s="23"/>
    </row>
    <row r="378" spans="9:9" ht="20" customHeight="1">
      <c r="I378" s="23"/>
    </row>
    <row r="379" spans="9:9" ht="20" customHeight="1">
      <c r="I379" s="23"/>
    </row>
    <row r="380" spans="9:9" ht="20" customHeight="1">
      <c r="I380" s="23"/>
    </row>
    <row r="381" spans="9:9" ht="20" customHeight="1">
      <c r="I381" s="23"/>
    </row>
    <row r="382" spans="9:9" ht="20" customHeight="1">
      <c r="I382" s="23"/>
    </row>
    <row r="383" spans="9:9" ht="20" customHeight="1">
      <c r="I383" s="23"/>
    </row>
    <row r="384" spans="9:9" ht="20" customHeight="1">
      <c r="I384" s="23"/>
    </row>
    <row r="385" spans="9:9" ht="20" customHeight="1">
      <c r="I385" s="23"/>
    </row>
    <row r="386" spans="9:9" ht="20" customHeight="1">
      <c r="I386" s="23"/>
    </row>
    <row r="387" spans="9:9" ht="20" customHeight="1">
      <c r="I387" s="23"/>
    </row>
    <row r="388" spans="9:9" ht="20" customHeight="1">
      <c r="I388" s="23"/>
    </row>
    <row r="389" spans="9:9" ht="20" customHeight="1">
      <c r="I389" s="23"/>
    </row>
    <row r="390" spans="9:9" ht="20" customHeight="1">
      <c r="I390" s="23"/>
    </row>
    <row r="391" spans="9:9" ht="20" customHeight="1">
      <c r="I391" s="23"/>
    </row>
    <row r="392" spans="9:9" ht="20" customHeight="1">
      <c r="I392" s="23"/>
    </row>
    <row r="393" spans="9:9" ht="20" customHeight="1">
      <c r="I393" s="23"/>
    </row>
    <row r="394" spans="9:9" ht="20" customHeight="1">
      <c r="I394" s="23"/>
    </row>
    <row r="395" spans="9:9" ht="20" customHeight="1">
      <c r="I395" s="23"/>
    </row>
    <row r="396" spans="9:9" ht="20" customHeight="1">
      <c r="I396" s="23"/>
    </row>
    <row r="397" spans="9:9" ht="20" customHeight="1">
      <c r="I397" s="23"/>
    </row>
    <row r="398" spans="9:9" ht="20" customHeight="1">
      <c r="I398" s="23"/>
    </row>
    <row r="399" spans="9:9" ht="20" customHeight="1">
      <c r="I399" s="23"/>
    </row>
    <row r="400" spans="9:9" ht="20" customHeight="1">
      <c r="I400" s="23"/>
    </row>
    <row r="401" spans="9:9" ht="20" customHeight="1">
      <c r="I401" s="23"/>
    </row>
    <row r="402" spans="9:9" ht="20" customHeight="1">
      <c r="I402" s="23"/>
    </row>
    <row r="403" spans="9:9" ht="20" customHeight="1">
      <c r="I403" s="23"/>
    </row>
    <row r="404" spans="9:9" ht="20" customHeight="1">
      <c r="I404" s="23"/>
    </row>
    <row r="405" spans="9:9" ht="20" customHeight="1">
      <c r="I405" s="23"/>
    </row>
    <row r="406" spans="9:9" ht="20" customHeight="1">
      <c r="I406" s="23"/>
    </row>
    <row r="407" spans="9:9" ht="20" customHeight="1">
      <c r="I407" s="23"/>
    </row>
    <row r="408" spans="9:9" ht="20" customHeight="1">
      <c r="I408" s="23"/>
    </row>
    <row r="409" spans="9:9" ht="20" customHeight="1">
      <c r="I409" s="23"/>
    </row>
    <row r="410" spans="9:9" ht="20" customHeight="1">
      <c r="I410" s="23"/>
    </row>
    <row r="411" spans="9:9" ht="20" customHeight="1">
      <c r="I411" s="23"/>
    </row>
    <row r="412" spans="9:9" ht="20" customHeight="1">
      <c r="I412" s="23"/>
    </row>
    <row r="413" spans="9:9" ht="20" customHeight="1">
      <c r="I413" s="23"/>
    </row>
    <row r="414" spans="9:9" ht="20" customHeight="1">
      <c r="I414" s="23"/>
    </row>
    <row r="415" spans="9:9" ht="20" customHeight="1">
      <c r="I415" s="23"/>
    </row>
    <row r="416" spans="9:9" ht="20" customHeight="1">
      <c r="I416" s="23"/>
    </row>
    <row r="417" spans="9:9" ht="20" customHeight="1">
      <c r="I417" s="23"/>
    </row>
    <row r="418" spans="9:9" ht="20" customHeight="1">
      <c r="I418" s="23"/>
    </row>
    <row r="419" spans="9:9" ht="20" customHeight="1">
      <c r="I419" s="23"/>
    </row>
    <row r="420" spans="9:9" ht="20" customHeight="1">
      <c r="I420" s="23"/>
    </row>
    <row r="421" spans="9:9" ht="20" customHeight="1">
      <c r="I421" s="23"/>
    </row>
    <row r="422" spans="9:9" ht="20" customHeight="1">
      <c r="I422" s="23"/>
    </row>
    <row r="423" spans="9:9" ht="20" customHeight="1">
      <c r="I423" s="23"/>
    </row>
    <row r="424" spans="9:9" ht="20" customHeight="1">
      <c r="I424" s="23"/>
    </row>
    <row r="425" spans="9:9" ht="20" customHeight="1">
      <c r="I425" s="23"/>
    </row>
    <row r="426" spans="9:9" ht="20" customHeight="1">
      <c r="I426" s="23"/>
    </row>
    <row r="427" spans="9:9" ht="20" customHeight="1">
      <c r="I427" s="23"/>
    </row>
    <row r="428" spans="9:9" ht="20" customHeight="1">
      <c r="I428" s="23"/>
    </row>
    <row r="429" spans="9:9" ht="20" customHeight="1">
      <c r="I429" s="23"/>
    </row>
    <row r="430" spans="9:9" ht="20" customHeight="1">
      <c r="I430" s="23"/>
    </row>
    <row r="431" spans="9:9" ht="20" customHeight="1">
      <c r="I431" s="23"/>
    </row>
    <row r="432" spans="9:9" ht="20" customHeight="1">
      <c r="I432" s="23"/>
    </row>
    <row r="433" spans="9:9" ht="20" customHeight="1">
      <c r="I433" s="23"/>
    </row>
    <row r="434" spans="9:9" ht="20" customHeight="1">
      <c r="I434" s="23"/>
    </row>
    <row r="435" spans="9:9" ht="20" customHeight="1">
      <c r="I435" s="23"/>
    </row>
    <row r="436" spans="9:9" ht="20" customHeight="1">
      <c r="I436" s="23"/>
    </row>
    <row r="437" spans="9:9" ht="20" customHeight="1">
      <c r="I437" s="23"/>
    </row>
    <row r="438" spans="9:9" ht="20" customHeight="1">
      <c r="I438" s="23"/>
    </row>
    <row r="439" spans="9:9" ht="20" customHeight="1">
      <c r="I439" s="23"/>
    </row>
    <row r="440" spans="9:9" ht="20" customHeight="1">
      <c r="I440" s="23"/>
    </row>
    <row r="441" spans="9:9" ht="20" customHeight="1">
      <c r="I441" s="23"/>
    </row>
    <row r="442" spans="9:9" ht="20" customHeight="1">
      <c r="I442" s="23"/>
    </row>
    <row r="443" spans="9:9" ht="20" customHeight="1">
      <c r="I443" s="23"/>
    </row>
    <row r="444" spans="9:9" ht="20" customHeight="1">
      <c r="I444" s="23"/>
    </row>
    <row r="445" spans="9:9" ht="20" customHeight="1">
      <c r="I445" s="23"/>
    </row>
    <row r="446" spans="9:9" ht="20" customHeight="1">
      <c r="I446" s="23"/>
    </row>
    <row r="447" spans="9:9" ht="20" customHeight="1">
      <c r="I447" s="23"/>
    </row>
    <row r="448" spans="9:9" ht="20" customHeight="1">
      <c r="I448" s="23"/>
    </row>
    <row r="449" spans="9:9" ht="20" customHeight="1">
      <c r="I449" s="23"/>
    </row>
    <row r="450" spans="9:9" ht="20" customHeight="1">
      <c r="I450" s="23"/>
    </row>
    <row r="451" spans="9:9" ht="20" customHeight="1">
      <c r="I451" s="23"/>
    </row>
    <row r="452" spans="9:9" ht="20" customHeight="1">
      <c r="I452" s="23"/>
    </row>
    <row r="453" spans="9:9" ht="20" customHeight="1">
      <c r="I453" s="23"/>
    </row>
    <row r="454" spans="9:9" ht="20" customHeight="1">
      <c r="I454" s="23"/>
    </row>
    <row r="455" spans="9:9" ht="20" customHeight="1">
      <c r="I455" s="23"/>
    </row>
    <row r="456" spans="9:9" ht="20" customHeight="1">
      <c r="I456" s="23"/>
    </row>
    <row r="457" spans="9:9" ht="20" customHeight="1">
      <c r="I457" s="23"/>
    </row>
    <row r="458" spans="9:9" ht="20" customHeight="1">
      <c r="I458" s="23"/>
    </row>
    <row r="459" spans="9:9" ht="20" customHeight="1">
      <c r="I459" s="23"/>
    </row>
    <row r="460" spans="9:9" ht="20" customHeight="1">
      <c r="I460" s="23"/>
    </row>
    <row r="461" spans="9:9" ht="20" customHeight="1">
      <c r="I461" s="23"/>
    </row>
    <row r="462" spans="9:9" ht="20" customHeight="1">
      <c r="I462" s="23"/>
    </row>
    <row r="463" spans="9:9" ht="20" customHeight="1">
      <c r="I463" s="23"/>
    </row>
    <row r="464" spans="9:9" ht="20" customHeight="1">
      <c r="I464" s="23"/>
    </row>
    <row r="465" spans="9:9" ht="20" customHeight="1">
      <c r="I465" s="23"/>
    </row>
    <row r="466" spans="9:9" ht="20" customHeight="1">
      <c r="I466" s="23"/>
    </row>
    <row r="467" spans="9:9" ht="20" customHeight="1">
      <c r="I467" s="23"/>
    </row>
    <row r="468" spans="9:9" ht="20" customHeight="1">
      <c r="I468" s="23"/>
    </row>
    <row r="469" spans="9:9" ht="20" customHeight="1">
      <c r="I469" s="23"/>
    </row>
    <row r="470" spans="9:9" ht="20" customHeight="1">
      <c r="I470" s="23"/>
    </row>
    <row r="471" spans="9:9" ht="20" customHeight="1">
      <c r="I471" s="23"/>
    </row>
    <row r="472" spans="9:9" ht="20" customHeight="1">
      <c r="I472" s="23"/>
    </row>
    <row r="473" spans="9:9" ht="20" customHeight="1">
      <c r="I473" s="23"/>
    </row>
    <row r="474" spans="9:9" ht="20" customHeight="1">
      <c r="I474" s="23"/>
    </row>
    <row r="475" spans="9:9" ht="20" customHeight="1">
      <c r="I475" s="23"/>
    </row>
    <row r="476" spans="9:9" ht="20" customHeight="1">
      <c r="I476" s="23"/>
    </row>
    <row r="477" spans="9:9" ht="20" customHeight="1">
      <c r="I477" s="23"/>
    </row>
    <row r="478" spans="9:9" ht="20" customHeight="1">
      <c r="I478" s="23"/>
    </row>
    <row r="479" spans="9:9" ht="20" customHeight="1">
      <c r="I479" s="23"/>
    </row>
    <row r="480" spans="9:9" ht="20" customHeight="1">
      <c r="I480" s="23"/>
    </row>
    <row r="481" spans="9:9" ht="20" customHeight="1">
      <c r="I481" s="23"/>
    </row>
    <row r="482" spans="9:9" ht="20" customHeight="1">
      <c r="I482" s="23"/>
    </row>
    <row r="483" spans="9:9" ht="20" customHeight="1">
      <c r="I483" s="23"/>
    </row>
    <row r="484" spans="9:9" ht="20" customHeight="1">
      <c r="I484" s="23"/>
    </row>
    <row r="485" spans="9:9" ht="20" customHeight="1">
      <c r="I485" s="23"/>
    </row>
    <row r="486" spans="9:9" ht="20" customHeight="1">
      <c r="I486" s="23"/>
    </row>
    <row r="487" spans="9:9" ht="20" customHeight="1">
      <c r="I487" s="23"/>
    </row>
    <row r="488" spans="9:9" ht="20" customHeight="1">
      <c r="I488" s="23"/>
    </row>
    <row r="489" spans="9:9" ht="20" customHeight="1">
      <c r="I489" s="23"/>
    </row>
    <row r="490" spans="9:9" ht="20" customHeight="1">
      <c r="I490" s="23"/>
    </row>
    <row r="491" spans="9:9" ht="20" customHeight="1">
      <c r="I491" s="23"/>
    </row>
    <row r="492" spans="9:9" ht="20" customHeight="1">
      <c r="I492" s="23"/>
    </row>
    <row r="493" spans="9:9" ht="20" customHeight="1">
      <c r="I493" s="23"/>
    </row>
    <row r="494" spans="9:9" ht="20" customHeight="1">
      <c r="I494" s="23"/>
    </row>
    <row r="495" spans="9:9" ht="20" customHeight="1">
      <c r="I495" s="23"/>
    </row>
    <row r="496" spans="9:9" ht="20" customHeight="1">
      <c r="I496" s="23"/>
    </row>
    <row r="497" spans="9:9" ht="20" customHeight="1">
      <c r="I497" s="23"/>
    </row>
    <row r="498" spans="9:9" ht="20" customHeight="1">
      <c r="I498" s="23"/>
    </row>
    <row r="499" spans="9:9" ht="20" customHeight="1">
      <c r="I499" s="23"/>
    </row>
    <row r="500" spans="9:9" ht="20" customHeight="1">
      <c r="I500" s="23"/>
    </row>
    <row r="501" spans="9:9" ht="20" customHeight="1">
      <c r="I501" s="23"/>
    </row>
    <row r="502" spans="9:9" ht="20" customHeight="1">
      <c r="I502" s="23"/>
    </row>
    <row r="503" spans="9:9" ht="20" customHeight="1">
      <c r="I503" s="23"/>
    </row>
    <row r="504" spans="9:9" ht="20" customHeight="1">
      <c r="I504" s="23"/>
    </row>
    <row r="505" spans="9:9" ht="20" customHeight="1">
      <c r="I505" s="23"/>
    </row>
    <row r="506" spans="9:9" ht="20" customHeight="1">
      <c r="I506" s="23"/>
    </row>
    <row r="507" spans="9:9" ht="20" customHeight="1">
      <c r="I507" s="23"/>
    </row>
    <row r="508" spans="9:9" ht="20" customHeight="1">
      <c r="I508" s="23"/>
    </row>
    <row r="509" spans="9:9" ht="20" customHeight="1">
      <c r="I509" s="23"/>
    </row>
    <row r="510" spans="9:9" ht="20" customHeight="1">
      <c r="I510" s="23"/>
    </row>
    <row r="511" spans="9:9" ht="20" customHeight="1">
      <c r="I511" s="23"/>
    </row>
    <row r="512" spans="9:9" ht="20" customHeight="1">
      <c r="I512" s="23"/>
    </row>
    <row r="513" spans="9:9" ht="20" customHeight="1">
      <c r="I513" s="23"/>
    </row>
    <row r="514" spans="9:9" ht="20" customHeight="1">
      <c r="I514" s="23"/>
    </row>
    <row r="515" spans="9:9" ht="20" customHeight="1">
      <c r="I515" s="23"/>
    </row>
    <row r="516" spans="9:9" ht="20" customHeight="1">
      <c r="I516" s="23"/>
    </row>
    <row r="517" spans="9:9" ht="20" customHeight="1">
      <c r="I517" s="23"/>
    </row>
    <row r="518" spans="9:9" ht="20" customHeight="1">
      <c r="I518" s="23"/>
    </row>
    <row r="519" spans="9:9" ht="20" customHeight="1">
      <c r="I519" s="23"/>
    </row>
    <row r="520" spans="9:9" ht="20" customHeight="1">
      <c r="I520" s="23"/>
    </row>
    <row r="521" spans="9:9" ht="20" customHeight="1">
      <c r="I521" s="23"/>
    </row>
    <row r="522" spans="9:9" ht="20" customHeight="1">
      <c r="I522" s="23"/>
    </row>
    <row r="523" spans="9:9" ht="20" customHeight="1">
      <c r="I523" s="23"/>
    </row>
    <row r="524" spans="9:9" ht="20" customHeight="1">
      <c r="I524" s="23"/>
    </row>
    <row r="525" spans="9:9" ht="20" customHeight="1">
      <c r="I525" s="23"/>
    </row>
    <row r="526" spans="9:9" ht="20" customHeight="1">
      <c r="I526" s="23"/>
    </row>
    <row r="527" spans="9:9" ht="20" customHeight="1">
      <c r="I527" s="23"/>
    </row>
    <row r="528" spans="9:9" ht="20" customHeight="1">
      <c r="I528" s="23"/>
    </row>
    <row r="529" spans="9:9" ht="20" customHeight="1">
      <c r="I529" s="23"/>
    </row>
    <row r="530" spans="9:9" ht="20" customHeight="1">
      <c r="I530" s="23"/>
    </row>
    <row r="531" spans="9:9" ht="20" customHeight="1">
      <c r="I531" s="23"/>
    </row>
    <row r="532" spans="9:9" ht="20" customHeight="1">
      <c r="I532" s="23"/>
    </row>
    <row r="533" spans="9:9" ht="20" customHeight="1">
      <c r="I533" s="23"/>
    </row>
    <row r="534" spans="9:9" ht="20" customHeight="1">
      <c r="I534" s="23"/>
    </row>
    <row r="535" spans="9:9" ht="20" customHeight="1">
      <c r="I535" s="23"/>
    </row>
    <row r="536" spans="9:9" ht="20" customHeight="1">
      <c r="I536" s="23"/>
    </row>
    <row r="537" spans="9:9" ht="20" customHeight="1">
      <c r="I537" s="23"/>
    </row>
    <row r="538" spans="9:9" ht="20" customHeight="1">
      <c r="I538" s="23"/>
    </row>
    <row r="539" spans="9:9" ht="20" customHeight="1">
      <c r="I539" s="23"/>
    </row>
    <row r="540" spans="9:9" ht="20" customHeight="1">
      <c r="I540" s="23"/>
    </row>
    <row r="541" spans="9:9" ht="20" customHeight="1">
      <c r="I541" s="23"/>
    </row>
    <row r="542" spans="9:9" ht="20" customHeight="1">
      <c r="I542" s="23"/>
    </row>
    <row r="543" spans="9:9" ht="20" customHeight="1">
      <c r="I543" s="23"/>
    </row>
    <row r="544" spans="9:9" ht="20" customHeight="1">
      <c r="I544" s="23"/>
    </row>
    <row r="545" spans="9:9" ht="20" customHeight="1">
      <c r="I545" s="23"/>
    </row>
    <row r="546" spans="9:9" ht="20" customHeight="1">
      <c r="I546" s="23"/>
    </row>
    <row r="547" spans="9:9" ht="20" customHeight="1">
      <c r="I547" s="23"/>
    </row>
    <row r="548" spans="9:9" ht="20" customHeight="1">
      <c r="I548" s="23"/>
    </row>
    <row r="549" spans="9:9" ht="20" customHeight="1">
      <c r="I549" s="23"/>
    </row>
    <row r="550" spans="9:9" ht="20" customHeight="1">
      <c r="I550" s="23"/>
    </row>
    <row r="551" spans="9:9" ht="20" customHeight="1">
      <c r="I551" s="23"/>
    </row>
    <row r="552" spans="9:9" ht="20" customHeight="1">
      <c r="I552" s="23"/>
    </row>
    <row r="553" spans="9:9" ht="20" customHeight="1">
      <c r="I553" s="23"/>
    </row>
    <row r="554" spans="9:9" ht="20" customHeight="1">
      <c r="I554" s="23"/>
    </row>
    <row r="555" spans="9:9" ht="20" customHeight="1">
      <c r="I555" s="23"/>
    </row>
    <row r="556" spans="9:9" ht="20" customHeight="1">
      <c r="I556" s="23"/>
    </row>
    <row r="557" spans="9:9" ht="20" customHeight="1">
      <c r="I557" s="23"/>
    </row>
    <row r="558" spans="9:9" ht="20" customHeight="1">
      <c r="I558" s="23"/>
    </row>
    <row r="559" spans="9:9" ht="20" customHeight="1">
      <c r="I559" s="23"/>
    </row>
    <row r="560" spans="9:9" ht="20" customHeight="1">
      <c r="I560" s="23"/>
    </row>
    <row r="561" spans="9:9" ht="20" customHeight="1">
      <c r="I561" s="23"/>
    </row>
    <row r="562" spans="9:9" ht="20" customHeight="1">
      <c r="I562" s="23"/>
    </row>
    <row r="563" spans="9:9" ht="20" customHeight="1">
      <c r="I563" s="23"/>
    </row>
    <row r="564" spans="9:9" ht="20" customHeight="1">
      <c r="I564" s="23"/>
    </row>
    <row r="565" spans="9:9" ht="20" customHeight="1">
      <c r="I565" s="23"/>
    </row>
    <row r="566" spans="9:9" ht="20" customHeight="1">
      <c r="I566" s="23"/>
    </row>
    <row r="567" spans="9:9" ht="20" customHeight="1">
      <c r="I567" s="23"/>
    </row>
    <row r="568" spans="9:9" ht="20" customHeight="1">
      <c r="I568" s="23"/>
    </row>
    <row r="569" spans="9:9" ht="20" customHeight="1">
      <c r="I569" s="23"/>
    </row>
    <row r="570" spans="9:9" ht="20" customHeight="1">
      <c r="I570" s="23"/>
    </row>
    <row r="571" spans="9:9" ht="20" customHeight="1">
      <c r="I571" s="23"/>
    </row>
    <row r="572" spans="9:9" ht="20" customHeight="1">
      <c r="I572" s="23"/>
    </row>
    <row r="573" spans="9:9" ht="20" customHeight="1">
      <c r="I573" s="23"/>
    </row>
    <row r="574" spans="9:9" ht="20" customHeight="1">
      <c r="I574" s="23"/>
    </row>
    <row r="575" spans="9:9" ht="20" customHeight="1">
      <c r="I575" s="23"/>
    </row>
    <row r="576" spans="9:9" ht="20" customHeight="1">
      <c r="I576" s="23"/>
    </row>
    <row r="577" spans="9:9" ht="20" customHeight="1">
      <c r="I577" s="23"/>
    </row>
    <row r="578" spans="9:9" ht="20" customHeight="1">
      <c r="I578" s="23"/>
    </row>
    <row r="579" spans="9:9" ht="20" customHeight="1">
      <c r="I579" s="23"/>
    </row>
    <row r="580" spans="9:9" ht="20" customHeight="1">
      <c r="I580" s="23"/>
    </row>
    <row r="581" spans="9:9" ht="20" customHeight="1">
      <c r="I581" s="23"/>
    </row>
    <row r="582" spans="9:9" ht="20" customHeight="1">
      <c r="I582" s="23"/>
    </row>
    <row r="583" spans="9:9" ht="20" customHeight="1">
      <c r="I583" s="23"/>
    </row>
    <row r="584" spans="9:9" ht="20" customHeight="1">
      <c r="I584" s="23"/>
    </row>
    <row r="585" spans="9:9" ht="20" customHeight="1">
      <c r="I585" s="23"/>
    </row>
    <row r="586" spans="9:9" ht="20" customHeight="1">
      <c r="I586" s="23"/>
    </row>
    <row r="587" spans="9:9" ht="20" customHeight="1">
      <c r="I587" s="23"/>
    </row>
    <row r="588" spans="9:9" ht="20" customHeight="1">
      <c r="I588" s="23"/>
    </row>
    <row r="589" spans="9:9" ht="20" customHeight="1">
      <c r="I589" s="23"/>
    </row>
    <row r="590" spans="9:9" ht="20" customHeight="1">
      <c r="I590" s="23"/>
    </row>
    <row r="591" spans="9:9" ht="20" customHeight="1">
      <c r="I591" s="23"/>
    </row>
    <row r="592" spans="9:9" ht="20" customHeight="1">
      <c r="I592" s="23"/>
    </row>
    <row r="593" spans="9:9" ht="20" customHeight="1">
      <c r="I593" s="23"/>
    </row>
    <row r="594" spans="9:9" ht="20" customHeight="1">
      <c r="I594" s="23"/>
    </row>
    <row r="595" spans="9:9" ht="20" customHeight="1">
      <c r="I595" s="23"/>
    </row>
    <row r="596" spans="9:9" ht="20" customHeight="1">
      <c r="I596" s="23"/>
    </row>
    <row r="597" spans="9:9" ht="20" customHeight="1">
      <c r="I597" s="23"/>
    </row>
    <row r="598" spans="9:9" ht="20" customHeight="1">
      <c r="I598" s="23"/>
    </row>
    <row r="599" spans="9:9" ht="20" customHeight="1">
      <c r="I599" s="23"/>
    </row>
    <row r="600" spans="9:9" ht="20" customHeight="1">
      <c r="I600" s="23"/>
    </row>
    <row r="601" spans="9:9" ht="20" customHeight="1">
      <c r="I601" s="23"/>
    </row>
    <row r="602" spans="9:9" ht="20" customHeight="1">
      <c r="I602" s="23"/>
    </row>
    <row r="603" spans="9:9" ht="20" customHeight="1">
      <c r="I603" s="23"/>
    </row>
    <row r="604" spans="9:9" ht="20" customHeight="1">
      <c r="I604" s="23"/>
    </row>
    <row r="605" spans="9:9" ht="20" customHeight="1">
      <c r="I605" s="23"/>
    </row>
    <row r="606" spans="9:9" ht="20" customHeight="1">
      <c r="I606" s="23"/>
    </row>
    <row r="607" spans="9:9" ht="20" customHeight="1">
      <c r="I607" s="23"/>
    </row>
    <row r="608" spans="9:9" ht="20" customHeight="1">
      <c r="I608" s="23"/>
    </row>
    <row r="609" spans="9:9" ht="20" customHeight="1">
      <c r="I609" s="23"/>
    </row>
    <row r="610" spans="9:9" ht="20" customHeight="1">
      <c r="I610" s="23"/>
    </row>
    <row r="611" spans="9:9" ht="20" customHeight="1">
      <c r="I611" s="23"/>
    </row>
    <row r="612" spans="9:9" ht="20" customHeight="1">
      <c r="I612" s="23"/>
    </row>
    <row r="613" spans="9:9" ht="20" customHeight="1">
      <c r="I613" s="23"/>
    </row>
    <row r="614" spans="9:9" ht="20" customHeight="1">
      <c r="I614" s="23"/>
    </row>
    <row r="615" spans="9:9" ht="20" customHeight="1">
      <c r="I615" s="23"/>
    </row>
    <row r="616" spans="9:9" ht="20" customHeight="1">
      <c r="I616" s="23"/>
    </row>
    <row r="617" spans="9:9" ht="20" customHeight="1">
      <c r="I617" s="23"/>
    </row>
    <row r="618" spans="9:9" ht="20" customHeight="1">
      <c r="I618" s="23"/>
    </row>
    <row r="619" spans="9:9" ht="20" customHeight="1">
      <c r="I619" s="23"/>
    </row>
    <row r="620" spans="9:9" ht="20" customHeight="1">
      <c r="I620" s="23"/>
    </row>
    <row r="621" spans="9:9" ht="20" customHeight="1">
      <c r="I621" s="23"/>
    </row>
    <row r="622" spans="9:9" ht="20" customHeight="1">
      <c r="I622" s="23"/>
    </row>
    <row r="623" spans="9:9" ht="20" customHeight="1">
      <c r="I623" s="23"/>
    </row>
    <row r="624" spans="9:9" ht="20" customHeight="1">
      <c r="I624" s="23"/>
    </row>
    <row r="625" spans="9:9" ht="20" customHeight="1">
      <c r="I625" s="23"/>
    </row>
    <row r="626" spans="9:9" ht="20" customHeight="1">
      <c r="I626" s="23"/>
    </row>
    <row r="627" spans="9:9" ht="20" customHeight="1">
      <c r="I627" s="23"/>
    </row>
    <row r="628" spans="9:9" ht="20" customHeight="1">
      <c r="I628" s="23"/>
    </row>
    <row r="629" spans="9:9" ht="20" customHeight="1">
      <c r="I629" s="23"/>
    </row>
    <row r="630" spans="9:9" ht="20" customHeight="1">
      <c r="I630" s="23"/>
    </row>
    <row r="631" spans="9:9" ht="20" customHeight="1">
      <c r="I631" s="23"/>
    </row>
    <row r="632" spans="9:9" ht="20" customHeight="1">
      <c r="I632" s="23"/>
    </row>
    <row r="633" spans="9:9" ht="20" customHeight="1">
      <c r="I633" s="23"/>
    </row>
    <row r="634" spans="9:9" ht="20" customHeight="1">
      <c r="I634" s="23"/>
    </row>
    <row r="635" spans="9:9" ht="20" customHeight="1">
      <c r="I635" s="23"/>
    </row>
    <row r="636" spans="9:9" ht="20" customHeight="1">
      <c r="I636" s="23"/>
    </row>
    <row r="637" spans="9:9" ht="20" customHeight="1">
      <c r="I637" s="23"/>
    </row>
    <row r="638" spans="9:9" ht="20" customHeight="1">
      <c r="I638" s="23"/>
    </row>
    <row r="639" spans="9:9" ht="20" customHeight="1">
      <c r="I639" s="23"/>
    </row>
    <row r="640" spans="9:9" ht="20" customHeight="1">
      <c r="I640" s="23"/>
    </row>
    <row r="641" spans="9:9" ht="20" customHeight="1">
      <c r="I641" s="23"/>
    </row>
    <row r="642" spans="9:9" ht="20" customHeight="1">
      <c r="I642" s="23"/>
    </row>
    <row r="643" spans="9:9" ht="20" customHeight="1">
      <c r="I643" s="23"/>
    </row>
    <row r="644" spans="9:9" ht="20" customHeight="1">
      <c r="I644" s="23"/>
    </row>
    <row r="645" spans="9:9" ht="20" customHeight="1">
      <c r="I645" s="23"/>
    </row>
    <row r="646" spans="9:9" ht="20" customHeight="1">
      <c r="I646" s="23"/>
    </row>
    <row r="647" spans="9:9" ht="20" customHeight="1">
      <c r="I647" s="23"/>
    </row>
    <row r="648" spans="9:9" ht="20" customHeight="1">
      <c r="I648" s="23"/>
    </row>
    <row r="649" spans="9:9" ht="20" customHeight="1">
      <c r="I649" s="23"/>
    </row>
    <row r="650" spans="9:9" ht="20" customHeight="1">
      <c r="I650" s="23"/>
    </row>
    <row r="651" spans="9:9" ht="20" customHeight="1">
      <c r="I651" s="23"/>
    </row>
    <row r="652" spans="9:9" ht="20" customHeight="1">
      <c r="I652" s="23"/>
    </row>
    <row r="653" spans="9:9" ht="20" customHeight="1">
      <c r="I653" s="23"/>
    </row>
    <row r="654" spans="9:9" ht="20" customHeight="1">
      <c r="I654" s="23"/>
    </row>
    <row r="655" spans="9:9" ht="20" customHeight="1">
      <c r="I655" s="23"/>
    </row>
    <row r="656" spans="9:9" ht="20" customHeight="1">
      <c r="I656" s="23"/>
    </row>
    <row r="657" spans="9:9" ht="20" customHeight="1">
      <c r="I657" s="23"/>
    </row>
    <row r="658" spans="9:9" ht="20" customHeight="1">
      <c r="I658" s="23"/>
    </row>
    <row r="659" spans="9:9" ht="20" customHeight="1">
      <c r="I659" s="23"/>
    </row>
    <row r="660" spans="9:9" ht="20" customHeight="1">
      <c r="I660" s="23"/>
    </row>
    <row r="661" spans="9:9" ht="20" customHeight="1">
      <c r="I661" s="23"/>
    </row>
    <row r="662" spans="9:9" ht="20" customHeight="1">
      <c r="I662" s="23"/>
    </row>
    <row r="663" spans="9:9" ht="20" customHeight="1">
      <c r="I663" s="23"/>
    </row>
    <row r="664" spans="9:9" ht="20" customHeight="1">
      <c r="I664" s="23"/>
    </row>
    <row r="665" spans="9:9" ht="20" customHeight="1">
      <c r="I665" s="23"/>
    </row>
    <row r="666" spans="9:9" ht="20" customHeight="1">
      <c r="I666" s="23"/>
    </row>
    <row r="667" spans="9:9" ht="20" customHeight="1">
      <c r="I667" s="23"/>
    </row>
    <row r="668" spans="9:9" ht="20" customHeight="1">
      <c r="I668" s="23"/>
    </row>
    <row r="669" spans="9:9" ht="20" customHeight="1">
      <c r="I669" s="23"/>
    </row>
    <row r="670" spans="9:9" ht="20" customHeight="1">
      <c r="I670" s="23"/>
    </row>
    <row r="671" spans="9:9" ht="20" customHeight="1">
      <c r="I671" s="23"/>
    </row>
    <row r="672" spans="9:9" ht="20" customHeight="1">
      <c r="I672" s="23"/>
    </row>
    <row r="673" spans="9:9" ht="20" customHeight="1">
      <c r="I673" s="23"/>
    </row>
    <row r="674" spans="9:9" ht="20" customHeight="1">
      <c r="I674" s="23"/>
    </row>
    <row r="675" spans="9:9" ht="20" customHeight="1">
      <c r="I675" s="23"/>
    </row>
    <row r="676" spans="9:9" ht="20" customHeight="1">
      <c r="I676" s="23"/>
    </row>
    <row r="677" spans="9:9" ht="20" customHeight="1">
      <c r="I677" s="23"/>
    </row>
    <row r="678" spans="9:9" ht="20" customHeight="1">
      <c r="I678" s="23"/>
    </row>
    <row r="679" spans="9:9" ht="20" customHeight="1">
      <c r="I679" s="23"/>
    </row>
    <row r="680" spans="9:9" ht="20" customHeight="1">
      <c r="I680" s="23"/>
    </row>
    <row r="681" spans="9:9" ht="20" customHeight="1">
      <c r="I681" s="23"/>
    </row>
    <row r="682" spans="9:9" ht="20" customHeight="1">
      <c r="I682" s="23"/>
    </row>
    <row r="683" spans="9:9" ht="20" customHeight="1">
      <c r="I683" s="23"/>
    </row>
    <row r="684" spans="9:9" ht="20" customHeight="1">
      <c r="I684" s="23"/>
    </row>
    <row r="685" spans="9:9" ht="20" customHeight="1">
      <c r="I685" s="23"/>
    </row>
    <row r="686" spans="9:9" ht="20" customHeight="1">
      <c r="I686" s="23"/>
    </row>
    <row r="687" spans="9:9" ht="20" customHeight="1">
      <c r="I687" s="23"/>
    </row>
    <row r="688" spans="9:9" ht="20" customHeight="1">
      <c r="I688" s="23"/>
    </row>
    <row r="689" spans="9:9" ht="20" customHeight="1">
      <c r="I689" s="23"/>
    </row>
    <row r="690" spans="9:9" ht="20" customHeight="1">
      <c r="I690" s="23"/>
    </row>
    <row r="691" spans="9:9" ht="20" customHeight="1">
      <c r="I691" s="23"/>
    </row>
    <row r="692" spans="9:9" ht="20" customHeight="1">
      <c r="I692" s="23"/>
    </row>
    <row r="693" spans="9:9" ht="20" customHeight="1">
      <c r="I693" s="23"/>
    </row>
    <row r="694" spans="9:9" ht="20" customHeight="1">
      <c r="I694" s="23"/>
    </row>
    <row r="695" spans="9:9" ht="20" customHeight="1">
      <c r="I695" s="23"/>
    </row>
    <row r="696" spans="9:9" ht="20" customHeight="1">
      <c r="I696" s="23"/>
    </row>
    <row r="697" spans="9:9" ht="20" customHeight="1">
      <c r="I697" s="23"/>
    </row>
    <row r="698" spans="9:9" ht="20" customHeight="1">
      <c r="I698" s="23"/>
    </row>
    <row r="699" spans="9:9" ht="20" customHeight="1">
      <c r="I699" s="23"/>
    </row>
    <row r="700" spans="9:9" ht="20" customHeight="1">
      <c r="I700" s="23"/>
    </row>
    <row r="701" spans="9:9" ht="20" customHeight="1">
      <c r="I701" s="23"/>
    </row>
    <row r="702" spans="9:9" ht="20" customHeight="1">
      <c r="I702" s="23"/>
    </row>
    <row r="703" spans="9:9" ht="20" customHeight="1">
      <c r="I703" s="23"/>
    </row>
    <row r="704" spans="9:9" ht="20" customHeight="1">
      <c r="I704" s="23"/>
    </row>
    <row r="705" spans="9:9" ht="20" customHeight="1">
      <c r="I705" s="23"/>
    </row>
    <row r="706" spans="9:9" ht="20" customHeight="1">
      <c r="I706" s="23"/>
    </row>
    <row r="707" spans="9:9" ht="20" customHeight="1">
      <c r="I707" s="23"/>
    </row>
    <row r="708" spans="9:9" ht="20" customHeight="1">
      <c r="I708" s="23"/>
    </row>
    <row r="709" spans="9:9" ht="20" customHeight="1">
      <c r="I709" s="23"/>
    </row>
    <row r="710" spans="9:9" ht="20" customHeight="1">
      <c r="I710" s="23"/>
    </row>
    <row r="711" spans="9:9" ht="20" customHeight="1">
      <c r="I711" s="23"/>
    </row>
    <row r="712" spans="9:9" ht="20" customHeight="1">
      <c r="I712" s="23"/>
    </row>
    <row r="713" spans="9:9" ht="20" customHeight="1">
      <c r="I713" s="23"/>
    </row>
    <row r="714" spans="9:9" ht="20" customHeight="1">
      <c r="I714" s="23"/>
    </row>
    <row r="715" spans="9:9" ht="20" customHeight="1">
      <c r="I715" s="23"/>
    </row>
    <row r="716" spans="9:9" ht="20" customHeight="1">
      <c r="I716" s="23"/>
    </row>
    <row r="717" spans="9:9" ht="20" customHeight="1">
      <c r="I717" s="23"/>
    </row>
    <row r="718" spans="9:9" ht="20" customHeight="1">
      <c r="I718" s="23"/>
    </row>
    <row r="719" spans="9:9" ht="20" customHeight="1">
      <c r="I719" s="23"/>
    </row>
    <row r="720" spans="9:9" ht="20" customHeight="1">
      <c r="I720" s="23"/>
    </row>
    <row r="721" spans="9:9" ht="20" customHeight="1">
      <c r="I721" s="23"/>
    </row>
    <row r="722" spans="9:9" ht="20" customHeight="1">
      <c r="I722" s="23"/>
    </row>
    <row r="723" spans="9:9" ht="20" customHeight="1">
      <c r="I723" s="23"/>
    </row>
    <row r="724" spans="9:9" ht="20" customHeight="1">
      <c r="I724" s="23"/>
    </row>
    <row r="725" spans="9:9" ht="20" customHeight="1">
      <c r="I725" s="23"/>
    </row>
    <row r="726" spans="9:9" ht="20" customHeight="1">
      <c r="I726" s="23"/>
    </row>
    <row r="727" spans="9:9" ht="20" customHeight="1">
      <c r="I727" s="23"/>
    </row>
    <row r="728" spans="9:9" ht="20" customHeight="1">
      <c r="I728" s="23"/>
    </row>
    <row r="729" spans="9:9" ht="20" customHeight="1">
      <c r="I729" s="23"/>
    </row>
    <row r="730" spans="9:9" ht="20" customHeight="1">
      <c r="I730" s="23"/>
    </row>
    <row r="731" spans="9:9" ht="20" customHeight="1">
      <c r="I731" s="23"/>
    </row>
    <row r="732" spans="9:9" ht="20" customHeight="1">
      <c r="I732" s="23"/>
    </row>
    <row r="733" spans="9:9" ht="20" customHeight="1">
      <c r="I733" s="23"/>
    </row>
    <row r="734" spans="9:9" ht="20" customHeight="1">
      <c r="I734" s="23"/>
    </row>
    <row r="735" spans="9:9" ht="20" customHeight="1">
      <c r="I735" s="23"/>
    </row>
    <row r="736" spans="9:9" ht="20" customHeight="1">
      <c r="I736" s="23"/>
    </row>
    <row r="737" spans="9:9" ht="20" customHeight="1">
      <c r="I737" s="23"/>
    </row>
    <row r="738" spans="9:9" ht="20" customHeight="1">
      <c r="I738" s="23"/>
    </row>
    <row r="739" spans="9:9" ht="20" customHeight="1">
      <c r="I739" s="23"/>
    </row>
    <row r="740" spans="9:9" ht="20" customHeight="1">
      <c r="I740" s="23"/>
    </row>
    <row r="741" spans="9:9" ht="20" customHeight="1">
      <c r="I741" s="23"/>
    </row>
    <row r="742" spans="9:9" ht="20" customHeight="1">
      <c r="I742" s="23"/>
    </row>
    <row r="743" spans="9:9" ht="20" customHeight="1">
      <c r="I743" s="23"/>
    </row>
    <row r="744" spans="9:9" ht="20" customHeight="1">
      <c r="I744" s="23"/>
    </row>
    <row r="745" spans="9:9" ht="20" customHeight="1">
      <c r="I745" s="23"/>
    </row>
    <row r="746" spans="9:9" ht="20" customHeight="1">
      <c r="I746" s="23"/>
    </row>
    <row r="747" spans="9:9" ht="20" customHeight="1">
      <c r="I747" s="23"/>
    </row>
    <row r="748" spans="9:9" ht="20" customHeight="1">
      <c r="I748" s="23"/>
    </row>
    <row r="749" spans="9:9" ht="20" customHeight="1">
      <c r="I749" s="23"/>
    </row>
    <row r="750" spans="9:9" ht="20" customHeight="1">
      <c r="I750" s="23"/>
    </row>
    <row r="751" spans="9:9" ht="20" customHeight="1">
      <c r="I751" s="23"/>
    </row>
    <row r="752" spans="9:9" ht="20" customHeight="1">
      <c r="I752" s="23"/>
    </row>
    <row r="753" spans="9:9" ht="20" customHeight="1">
      <c r="I753" s="23"/>
    </row>
    <row r="754" spans="9:9" ht="20" customHeight="1">
      <c r="I754" s="23"/>
    </row>
    <row r="755" spans="9:9" ht="20" customHeight="1">
      <c r="I755" s="23"/>
    </row>
    <row r="756" spans="9:9" ht="20" customHeight="1">
      <c r="I756" s="23"/>
    </row>
    <row r="757" spans="9:9" ht="20" customHeight="1">
      <c r="I757" s="23"/>
    </row>
    <row r="758" spans="9:9" ht="20" customHeight="1">
      <c r="I758" s="23"/>
    </row>
    <row r="759" spans="9:9" ht="20" customHeight="1">
      <c r="I759" s="23"/>
    </row>
    <row r="760" spans="9:9" ht="20" customHeight="1">
      <c r="I760" s="23"/>
    </row>
    <row r="761" spans="9:9" ht="20" customHeight="1">
      <c r="I761" s="23"/>
    </row>
    <row r="762" spans="9:9" ht="20" customHeight="1">
      <c r="I762" s="23"/>
    </row>
    <row r="763" spans="9:9" ht="20" customHeight="1">
      <c r="I763" s="23"/>
    </row>
    <row r="764" spans="9:9" ht="20" customHeight="1">
      <c r="I764" s="23"/>
    </row>
    <row r="765" spans="9:9" ht="20" customHeight="1">
      <c r="I765" s="23"/>
    </row>
    <row r="766" spans="9:9" ht="20" customHeight="1">
      <c r="I766" s="23"/>
    </row>
    <row r="767" spans="9:9" ht="20" customHeight="1">
      <c r="I767" s="23"/>
    </row>
    <row r="768" spans="9:9" ht="20" customHeight="1">
      <c r="I768" s="23"/>
    </row>
    <row r="769" spans="9:9" ht="20" customHeight="1">
      <c r="I769" s="23"/>
    </row>
    <row r="770" spans="9:9" ht="20" customHeight="1">
      <c r="I770" s="23"/>
    </row>
    <row r="771" spans="9:9" ht="20" customHeight="1">
      <c r="I771" s="23"/>
    </row>
    <row r="772" spans="9:9" ht="20" customHeight="1">
      <c r="I772" s="23"/>
    </row>
    <row r="773" spans="9:9" ht="20" customHeight="1">
      <c r="I773" s="23"/>
    </row>
    <row r="774" spans="9:9" ht="20" customHeight="1">
      <c r="I774" s="23"/>
    </row>
    <row r="775" spans="9:9" ht="20" customHeight="1">
      <c r="I775" s="23"/>
    </row>
    <row r="776" spans="9:9" ht="20" customHeight="1">
      <c r="I776" s="23"/>
    </row>
    <row r="777" spans="9:9" ht="20" customHeight="1">
      <c r="I777" s="23"/>
    </row>
    <row r="778" spans="9:9" ht="20" customHeight="1">
      <c r="I778" s="23"/>
    </row>
    <row r="779" spans="9:9" ht="20" customHeight="1">
      <c r="I779" s="23"/>
    </row>
    <row r="780" spans="9:9" ht="20" customHeight="1">
      <c r="I780" s="23"/>
    </row>
    <row r="781" spans="9:9" ht="20" customHeight="1">
      <c r="I781" s="23"/>
    </row>
    <row r="782" spans="9:9" ht="20" customHeight="1">
      <c r="I782" s="23"/>
    </row>
    <row r="783" spans="9:9" ht="20" customHeight="1">
      <c r="I783" s="23"/>
    </row>
    <row r="784" spans="9:9" ht="20" customHeight="1">
      <c r="I784" s="23"/>
    </row>
    <row r="785" spans="9:9" ht="20" customHeight="1">
      <c r="I785" s="23"/>
    </row>
    <row r="786" spans="9:9" ht="20" customHeight="1">
      <c r="I786" s="23"/>
    </row>
    <row r="787" spans="9:9" ht="20" customHeight="1">
      <c r="I787" s="23"/>
    </row>
    <row r="788" spans="9:9" ht="20" customHeight="1">
      <c r="I788" s="23"/>
    </row>
    <row r="789" spans="9:9" ht="20" customHeight="1">
      <c r="I789" s="23"/>
    </row>
    <row r="790" spans="9:9" ht="20" customHeight="1">
      <c r="I790" s="23"/>
    </row>
    <row r="791" spans="9:9" ht="20" customHeight="1">
      <c r="I791" s="23"/>
    </row>
    <row r="792" spans="9:9" ht="20" customHeight="1">
      <c r="I792" s="23"/>
    </row>
    <row r="793" spans="9:9" ht="20" customHeight="1">
      <c r="I793" s="23"/>
    </row>
    <row r="794" spans="9:9" ht="20" customHeight="1">
      <c r="I794" s="23"/>
    </row>
    <row r="795" spans="9:9" ht="20" customHeight="1">
      <c r="I795" s="23"/>
    </row>
    <row r="796" spans="9:9" ht="20" customHeight="1">
      <c r="I796" s="23"/>
    </row>
    <row r="797" spans="9:9" ht="20" customHeight="1">
      <c r="I797" s="23"/>
    </row>
    <row r="798" spans="9:9" ht="20" customHeight="1">
      <c r="I798" s="23"/>
    </row>
    <row r="799" spans="9:9" ht="20" customHeight="1">
      <c r="I799" s="23"/>
    </row>
    <row r="800" spans="9:9" ht="20" customHeight="1">
      <c r="I800" s="23"/>
    </row>
    <row r="801" spans="9:9" ht="20" customHeight="1">
      <c r="I801" s="23"/>
    </row>
    <row r="802" spans="9:9" ht="20" customHeight="1">
      <c r="I802" s="23"/>
    </row>
    <row r="803" spans="9:9" ht="20" customHeight="1">
      <c r="I803" s="23"/>
    </row>
    <row r="804" spans="9:9" ht="20" customHeight="1">
      <c r="I804" s="23"/>
    </row>
    <row r="805" spans="9:9" ht="20" customHeight="1">
      <c r="I805" s="23"/>
    </row>
    <row r="806" spans="9:9" ht="20" customHeight="1">
      <c r="I806" s="23"/>
    </row>
    <row r="807" spans="9:9" ht="20" customHeight="1">
      <c r="I807" s="23"/>
    </row>
    <row r="808" spans="9:9" ht="20" customHeight="1">
      <c r="I808" s="23"/>
    </row>
    <row r="809" spans="9:9" ht="20" customHeight="1">
      <c r="I809" s="23"/>
    </row>
    <row r="810" spans="9:9" ht="20" customHeight="1">
      <c r="I810" s="23"/>
    </row>
    <row r="811" spans="9:9" ht="20" customHeight="1">
      <c r="I811" s="23"/>
    </row>
    <row r="812" spans="9:9" ht="20" customHeight="1">
      <c r="I812" s="23"/>
    </row>
    <row r="813" spans="9:9" ht="20" customHeight="1">
      <c r="I813" s="23"/>
    </row>
    <row r="814" spans="9:9" ht="20" customHeight="1">
      <c r="I814" s="23"/>
    </row>
    <row r="815" spans="9:9" ht="20" customHeight="1">
      <c r="I815" s="23"/>
    </row>
    <row r="816" spans="9:9" ht="20" customHeight="1">
      <c r="I816" s="23"/>
    </row>
    <row r="817" spans="9:9" ht="20" customHeight="1">
      <c r="I817" s="23"/>
    </row>
    <row r="818" spans="9:9" ht="20" customHeight="1">
      <c r="I818" s="23"/>
    </row>
    <row r="819" spans="9:9" ht="20" customHeight="1">
      <c r="I819" s="23"/>
    </row>
    <row r="820" spans="9:9" ht="20" customHeight="1">
      <c r="I820" s="23"/>
    </row>
    <row r="821" spans="9:9" ht="20" customHeight="1">
      <c r="I821" s="23"/>
    </row>
    <row r="822" spans="9:9" ht="20" customHeight="1">
      <c r="I822" s="23"/>
    </row>
    <row r="823" spans="9:9" ht="20" customHeight="1">
      <c r="I823" s="23"/>
    </row>
    <row r="824" spans="9:9" ht="20" customHeight="1">
      <c r="I824" s="23"/>
    </row>
    <row r="825" spans="9:9" ht="20" customHeight="1">
      <c r="I825" s="23"/>
    </row>
    <row r="826" spans="9:9" ht="20" customHeight="1">
      <c r="I826" s="23"/>
    </row>
    <row r="827" spans="9:9" ht="20" customHeight="1">
      <c r="I827" s="23"/>
    </row>
    <row r="828" spans="9:9" ht="20" customHeight="1">
      <c r="I828" s="23"/>
    </row>
    <row r="829" spans="9:9" ht="20" customHeight="1">
      <c r="I829" s="23"/>
    </row>
    <row r="830" spans="9:9" ht="20" customHeight="1">
      <c r="I830" s="23"/>
    </row>
    <row r="831" spans="9:9" ht="20" customHeight="1">
      <c r="I831" s="23"/>
    </row>
    <row r="832" spans="9:9" ht="20" customHeight="1">
      <c r="I832" s="23"/>
    </row>
    <row r="833" spans="9:9" ht="20" customHeight="1">
      <c r="I833" s="23"/>
    </row>
    <row r="834" spans="9:9" ht="20" customHeight="1">
      <c r="I834" s="23"/>
    </row>
    <row r="835" spans="9:9" ht="20" customHeight="1">
      <c r="I835" s="23"/>
    </row>
    <row r="836" spans="9:9" ht="20" customHeight="1">
      <c r="I836" s="23"/>
    </row>
    <row r="837" spans="9:9" ht="20" customHeight="1">
      <c r="I837" s="23"/>
    </row>
    <row r="838" spans="9:9" ht="20" customHeight="1">
      <c r="I838" s="23"/>
    </row>
    <row r="839" spans="9:9" ht="20" customHeight="1">
      <c r="I839" s="23"/>
    </row>
    <row r="840" spans="9:9" ht="20" customHeight="1">
      <c r="I840" s="23"/>
    </row>
    <row r="841" spans="9:9" ht="20" customHeight="1">
      <c r="I841" s="23"/>
    </row>
    <row r="842" spans="9:9" ht="20" customHeight="1">
      <c r="I842" s="23"/>
    </row>
    <row r="843" spans="9:9" ht="20" customHeight="1">
      <c r="I843" s="23"/>
    </row>
    <row r="844" spans="9:9" ht="20" customHeight="1">
      <c r="I844" s="23"/>
    </row>
    <row r="845" spans="9:9" ht="20" customHeight="1">
      <c r="I845" s="23"/>
    </row>
    <row r="846" spans="9:9" ht="20" customHeight="1">
      <c r="I846" s="23"/>
    </row>
    <row r="847" spans="9:9" ht="20" customHeight="1">
      <c r="I847" s="23"/>
    </row>
    <row r="848" spans="9:9" ht="20" customHeight="1">
      <c r="I848" s="23"/>
    </row>
    <row r="849" spans="9:9" ht="20" customHeight="1">
      <c r="I849" s="23"/>
    </row>
    <row r="850" spans="9:9" ht="20" customHeight="1">
      <c r="I850" s="23"/>
    </row>
    <row r="851" spans="9:9" ht="20" customHeight="1">
      <c r="I851" s="23"/>
    </row>
    <row r="852" spans="9:9" ht="20" customHeight="1">
      <c r="I852" s="23"/>
    </row>
    <row r="853" spans="9:9" ht="20" customHeight="1">
      <c r="I853" s="23"/>
    </row>
    <row r="854" spans="9:9" ht="20" customHeight="1">
      <c r="I854" s="23"/>
    </row>
    <row r="855" spans="9:9" ht="20" customHeight="1">
      <c r="I855" s="23"/>
    </row>
    <row r="856" spans="9:9" ht="20" customHeight="1">
      <c r="I856" s="23"/>
    </row>
    <row r="857" spans="9:9" ht="20" customHeight="1">
      <c r="I857" s="23"/>
    </row>
    <row r="858" spans="9:9" ht="20" customHeight="1">
      <c r="I858" s="23"/>
    </row>
    <row r="859" spans="9:9" ht="20" customHeight="1">
      <c r="I859" s="23"/>
    </row>
    <row r="860" spans="9:9" ht="20" customHeight="1">
      <c r="I860" s="23"/>
    </row>
    <row r="861" spans="9:9" ht="20" customHeight="1">
      <c r="I861" s="23"/>
    </row>
    <row r="862" spans="9:9" ht="20" customHeight="1">
      <c r="I862" s="23"/>
    </row>
    <row r="863" spans="9:9" ht="20" customHeight="1">
      <c r="I863" s="23"/>
    </row>
    <row r="864" spans="9:9" ht="20" customHeight="1">
      <c r="I864" s="23"/>
    </row>
    <row r="865" spans="9:9" ht="20" customHeight="1">
      <c r="I865" s="23"/>
    </row>
    <row r="866" spans="9:9" ht="20" customHeight="1">
      <c r="I866" s="23"/>
    </row>
    <row r="867" spans="9:9" ht="20" customHeight="1">
      <c r="I867" s="23"/>
    </row>
    <row r="868" spans="9:9" ht="20" customHeight="1">
      <c r="I868" s="23"/>
    </row>
    <row r="869" spans="9:9" ht="20" customHeight="1">
      <c r="I869" s="23"/>
    </row>
    <row r="870" spans="9:9" ht="20" customHeight="1">
      <c r="I870" s="23"/>
    </row>
    <row r="871" spans="9:9" ht="20" customHeight="1">
      <c r="I871" s="23"/>
    </row>
    <row r="872" spans="9:9" ht="20" customHeight="1">
      <c r="I872" s="23"/>
    </row>
    <row r="873" spans="9:9" ht="20" customHeight="1">
      <c r="I873" s="23"/>
    </row>
    <row r="874" spans="9:9" ht="20" customHeight="1">
      <c r="I874" s="23"/>
    </row>
    <row r="875" spans="9:9" ht="20" customHeight="1">
      <c r="I875" s="23"/>
    </row>
    <row r="876" spans="9:9" ht="20" customHeight="1">
      <c r="I876" s="23"/>
    </row>
    <row r="877" spans="9:9" ht="20" customHeight="1">
      <c r="I877" s="23"/>
    </row>
    <row r="878" spans="9:9" ht="20" customHeight="1">
      <c r="I878" s="23"/>
    </row>
    <row r="879" spans="9:9" ht="20" customHeight="1">
      <c r="I879" s="23"/>
    </row>
    <row r="880" spans="9:9" ht="20" customHeight="1">
      <c r="I880" s="23"/>
    </row>
    <row r="881" spans="9:9" ht="20" customHeight="1">
      <c r="I881" s="23"/>
    </row>
    <row r="882" spans="9:9" ht="20" customHeight="1">
      <c r="I882" s="23"/>
    </row>
    <row r="883" spans="9:9" ht="20" customHeight="1">
      <c r="I883" s="23"/>
    </row>
    <row r="884" spans="9:9" ht="20" customHeight="1">
      <c r="I884" s="23"/>
    </row>
    <row r="885" spans="9:9" ht="20" customHeight="1">
      <c r="I885" s="23"/>
    </row>
    <row r="886" spans="9:9" ht="20" customHeight="1">
      <c r="I886" s="23"/>
    </row>
    <row r="887" spans="9:9" ht="20" customHeight="1">
      <c r="I887" s="23"/>
    </row>
    <row r="888" spans="9:9" ht="20" customHeight="1">
      <c r="I888" s="23"/>
    </row>
    <row r="889" spans="9:9" ht="20" customHeight="1">
      <c r="I889" s="23"/>
    </row>
    <row r="890" spans="9:9" ht="20" customHeight="1">
      <c r="I890" s="23"/>
    </row>
    <row r="891" spans="9:9" ht="20" customHeight="1">
      <c r="I891" s="23"/>
    </row>
    <row r="892" spans="9:9" ht="20" customHeight="1">
      <c r="I892" s="23"/>
    </row>
    <row r="893" spans="9:9" ht="20" customHeight="1">
      <c r="I893" s="23"/>
    </row>
    <row r="894" spans="9:9" ht="20" customHeight="1">
      <c r="I894" s="23"/>
    </row>
    <row r="895" spans="9:9" ht="20" customHeight="1">
      <c r="I895" s="23"/>
    </row>
    <row r="896" spans="9:9" ht="20" customHeight="1">
      <c r="I896" s="23"/>
    </row>
    <row r="897" spans="9:9" ht="20" customHeight="1">
      <c r="I897" s="23"/>
    </row>
    <row r="898" spans="9:9" ht="20" customHeight="1">
      <c r="I898" s="23"/>
    </row>
    <row r="899" spans="9:9" ht="20" customHeight="1">
      <c r="I899" s="23"/>
    </row>
    <row r="900" spans="9:9" ht="20" customHeight="1">
      <c r="I900" s="23"/>
    </row>
    <row r="901" spans="9:9" ht="20" customHeight="1">
      <c r="I901" s="23"/>
    </row>
    <row r="902" spans="9:9" ht="20" customHeight="1">
      <c r="I902" s="23"/>
    </row>
    <row r="903" spans="9:9" ht="20" customHeight="1">
      <c r="I903" s="23"/>
    </row>
    <row r="904" spans="9:9" ht="20" customHeight="1">
      <c r="I904" s="23"/>
    </row>
    <row r="905" spans="9:9" ht="20" customHeight="1">
      <c r="I905" s="23"/>
    </row>
    <row r="906" spans="9:9" ht="20" customHeight="1">
      <c r="I906" s="23"/>
    </row>
    <row r="907" spans="9:9" ht="20" customHeight="1">
      <c r="I907" s="23"/>
    </row>
    <row r="908" spans="9:9" ht="20" customHeight="1">
      <c r="I908" s="23"/>
    </row>
    <row r="909" spans="9:9" ht="20" customHeight="1">
      <c r="I909" s="23"/>
    </row>
    <row r="910" spans="9:9" ht="20" customHeight="1">
      <c r="I910" s="23"/>
    </row>
    <row r="911" spans="9:9" ht="20" customHeight="1">
      <c r="I911" s="23"/>
    </row>
    <row r="912" spans="9:9" ht="20" customHeight="1">
      <c r="I912" s="23"/>
    </row>
    <row r="913" spans="9:9" ht="20" customHeight="1">
      <c r="I913" s="23"/>
    </row>
    <row r="914" spans="9:9" ht="20" customHeight="1">
      <c r="I914" s="23"/>
    </row>
    <row r="915" spans="9:9" ht="20" customHeight="1">
      <c r="I915" s="23"/>
    </row>
    <row r="916" spans="9:9" ht="20" customHeight="1">
      <c r="I916" s="23"/>
    </row>
    <row r="917" spans="9:9" ht="20" customHeight="1">
      <c r="I917" s="23"/>
    </row>
    <row r="918" spans="9:9" ht="20" customHeight="1">
      <c r="I918" s="23"/>
    </row>
    <row r="919" spans="9:9" ht="20" customHeight="1">
      <c r="I919" s="23"/>
    </row>
    <row r="920" spans="9:9" ht="20" customHeight="1">
      <c r="I920" s="23"/>
    </row>
    <row r="921" spans="9:9" ht="20" customHeight="1">
      <c r="I921" s="23"/>
    </row>
    <row r="922" spans="9:9" ht="20" customHeight="1">
      <c r="I922" s="23"/>
    </row>
    <row r="923" spans="9:9" ht="20" customHeight="1">
      <c r="I923" s="23"/>
    </row>
    <row r="924" spans="9:9" ht="20" customHeight="1">
      <c r="I924" s="23"/>
    </row>
    <row r="925" spans="9:9" ht="20" customHeight="1">
      <c r="I925" s="23"/>
    </row>
    <row r="926" spans="9:9" ht="20" customHeight="1">
      <c r="I926" s="23"/>
    </row>
    <row r="927" spans="9:9" ht="20" customHeight="1">
      <c r="I927" s="23"/>
    </row>
    <row r="928" spans="9:9" ht="20" customHeight="1">
      <c r="I928" s="23"/>
    </row>
    <row r="929" spans="9:9" ht="20" customHeight="1">
      <c r="I929" s="23"/>
    </row>
    <row r="930" spans="9:9" ht="20" customHeight="1">
      <c r="I930" s="23"/>
    </row>
    <row r="931" spans="9:9" ht="20" customHeight="1">
      <c r="I931" s="23"/>
    </row>
    <row r="932" spans="9:9" ht="20" customHeight="1">
      <c r="I932" s="23"/>
    </row>
    <row r="933" spans="9:9" ht="20" customHeight="1">
      <c r="I933" s="23"/>
    </row>
    <row r="934" spans="9:9" ht="20" customHeight="1">
      <c r="I934" s="23"/>
    </row>
    <row r="935" spans="9:9" ht="20" customHeight="1">
      <c r="I935" s="23"/>
    </row>
    <row r="936" spans="9:9" ht="20" customHeight="1">
      <c r="I936" s="23"/>
    </row>
    <row r="937" spans="9:9" ht="20" customHeight="1">
      <c r="I937" s="23"/>
    </row>
    <row r="938" spans="9:9" ht="20" customHeight="1">
      <c r="I938" s="23"/>
    </row>
    <row r="939" spans="9:9" ht="20" customHeight="1">
      <c r="I939" s="23"/>
    </row>
    <row r="940" spans="9:9" ht="20" customHeight="1">
      <c r="I940" s="23"/>
    </row>
    <row r="941" spans="9:9" ht="20" customHeight="1">
      <c r="I941" s="23"/>
    </row>
    <row r="942" spans="9:9" ht="20" customHeight="1">
      <c r="I942" s="23"/>
    </row>
    <row r="943" spans="9:9" ht="20" customHeight="1">
      <c r="I943" s="23"/>
    </row>
    <row r="944" spans="9:9" ht="20" customHeight="1">
      <c r="I944" s="23"/>
    </row>
    <row r="945" spans="9:9" ht="20" customHeight="1">
      <c r="I945" s="23"/>
    </row>
    <row r="946" spans="9:9" ht="20" customHeight="1">
      <c r="I946" s="23"/>
    </row>
    <row r="947" spans="9:9" ht="20" customHeight="1">
      <c r="I947" s="23"/>
    </row>
    <row r="948" spans="9:9" ht="20" customHeight="1">
      <c r="I948" s="23"/>
    </row>
    <row r="949" spans="9:9" ht="20" customHeight="1">
      <c r="I949" s="23"/>
    </row>
    <row r="950" spans="9:9" ht="20" customHeight="1">
      <c r="I950" s="23"/>
    </row>
    <row r="951" spans="9:9" ht="20" customHeight="1">
      <c r="I951" s="23"/>
    </row>
    <row r="952" spans="9:9" ht="20" customHeight="1">
      <c r="I952" s="23"/>
    </row>
    <row r="953" spans="9:9" ht="20" customHeight="1">
      <c r="I953" s="23"/>
    </row>
    <row r="954" spans="9:9" ht="20" customHeight="1">
      <c r="I954" s="23"/>
    </row>
    <row r="955" spans="9:9" ht="20" customHeight="1">
      <c r="I955" s="23"/>
    </row>
    <row r="956" spans="9:9" ht="20" customHeight="1">
      <c r="I956" s="23"/>
    </row>
    <row r="957" spans="9:9" ht="20" customHeight="1">
      <c r="I957" s="23"/>
    </row>
    <row r="958" spans="9:9" ht="20" customHeight="1">
      <c r="I958" s="23"/>
    </row>
    <row r="959" spans="9:9" ht="20" customHeight="1">
      <c r="I959" s="23"/>
    </row>
    <row r="960" spans="9:9" ht="20" customHeight="1">
      <c r="I960" s="23"/>
    </row>
    <row r="961" spans="9:9" ht="20" customHeight="1">
      <c r="I961" s="23"/>
    </row>
    <row r="962" spans="9:9" ht="20" customHeight="1">
      <c r="I962" s="23"/>
    </row>
    <row r="963" spans="9:9" ht="20" customHeight="1">
      <c r="I963" s="23"/>
    </row>
    <row r="964" spans="9:9" ht="20" customHeight="1">
      <c r="I964" s="23"/>
    </row>
    <row r="965" spans="9:9" ht="20" customHeight="1">
      <c r="I965" s="23"/>
    </row>
    <row r="966" spans="9:9" ht="20" customHeight="1">
      <c r="I966" s="23"/>
    </row>
    <row r="967" spans="9:9" ht="20" customHeight="1">
      <c r="I967" s="23"/>
    </row>
    <row r="968" spans="9:9" ht="20" customHeight="1">
      <c r="I968" s="23"/>
    </row>
    <row r="969" spans="9:9" ht="20" customHeight="1">
      <c r="I969" s="23"/>
    </row>
    <row r="970" spans="9:9" ht="20" customHeight="1">
      <c r="I970" s="23"/>
    </row>
    <row r="971" spans="9:9" ht="20" customHeight="1">
      <c r="I971" s="23"/>
    </row>
    <row r="972" spans="9:9" ht="20" customHeight="1">
      <c r="I972" s="23"/>
    </row>
    <row r="973" spans="9:9" ht="20" customHeight="1">
      <c r="I973" s="23"/>
    </row>
    <row r="974" spans="9:9" ht="20" customHeight="1">
      <c r="I974" s="23"/>
    </row>
    <row r="975" spans="9:9" ht="20" customHeight="1">
      <c r="I975" s="23"/>
    </row>
    <row r="976" spans="9:9" ht="20" customHeight="1">
      <c r="I976" s="23"/>
    </row>
    <row r="977" spans="9:9" ht="20" customHeight="1">
      <c r="I977" s="23"/>
    </row>
    <row r="978" spans="9:9" ht="20" customHeight="1">
      <c r="I978" s="23"/>
    </row>
    <row r="979" spans="9:9" ht="20" customHeight="1">
      <c r="I979" s="23"/>
    </row>
    <row r="980" spans="9:9" ht="20" customHeight="1">
      <c r="I980" s="23"/>
    </row>
    <row r="981" spans="9:9" ht="20" customHeight="1">
      <c r="I981" s="23"/>
    </row>
    <row r="982" spans="9:9" ht="20" customHeight="1">
      <c r="I982" s="23"/>
    </row>
    <row r="983" spans="9:9" ht="20" customHeight="1">
      <c r="I983" s="23"/>
    </row>
    <row r="984" spans="9:9" ht="20" customHeight="1">
      <c r="I984" s="23"/>
    </row>
    <row r="985" spans="9:9" ht="20" customHeight="1">
      <c r="I985" s="23"/>
    </row>
    <row r="986" spans="9:9" ht="20" customHeight="1">
      <c r="I986" s="23"/>
    </row>
    <row r="987" spans="9:9" ht="20" customHeight="1">
      <c r="I987" s="23"/>
    </row>
    <row r="988" spans="9:9" ht="20" customHeight="1">
      <c r="I988" s="23"/>
    </row>
    <row r="989" spans="9:9" ht="20" customHeight="1">
      <c r="I989" s="23"/>
    </row>
    <row r="990" spans="9:9" ht="20" customHeight="1">
      <c r="I990" s="23"/>
    </row>
    <row r="991" spans="9:9" ht="20" customHeight="1">
      <c r="I991" s="23"/>
    </row>
    <row r="992" spans="9:9" ht="20" customHeight="1">
      <c r="I992" s="23"/>
    </row>
    <row r="993" spans="9:9" ht="20" customHeight="1">
      <c r="I993" s="23"/>
    </row>
    <row r="994" spans="9:9" ht="20" customHeight="1">
      <c r="I994" s="23"/>
    </row>
    <row r="995" spans="9:9" ht="20" customHeight="1">
      <c r="I995" s="23"/>
    </row>
    <row r="996" spans="9:9" ht="20" customHeight="1">
      <c r="I996" s="23"/>
    </row>
    <row r="997" spans="9:9" ht="20" customHeight="1">
      <c r="I997" s="23"/>
    </row>
    <row r="998" spans="9:9" ht="20" customHeight="1">
      <c r="I998" s="23"/>
    </row>
  </sheetData>
  <phoneticPr fontId="12" type="noConversion"/>
  <pageMargins left="0.75000000000000011" right="0.75000000000000011" top="1" bottom="1" header="0.5" footer="0.5"/>
  <pageSetup paperSize="9" scale="99" fitToHeight="7" orientation="landscape" horizontalDpi="4294967292" verticalDpi="4294967292"/>
  <headerFooter>
    <oddHeader>&amp;L&amp;"Arial,Fet"&amp;14&amp;K000000Appendix L_x000D_&amp;"Arial,Normal"Conflicts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O999"/>
  <sheetViews>
    <sheetView workbookViewId="0">
      <pane ySplit="1" topLeftCell="A2" activePane="bottomLeft" state="frozen"/>
      <selection activeCell="D5" sqref="D5"/>
      <selection pane="bottomLeft" activeCell="C7" sqref="C7"/>
    </sheetView>
  </sheetViews>
  <sheetFormatPr baseColWidth="10" defaultColWidth="14.5" defaultRowHeight="20" customHeight="1" x14ac:dyDescent="0"/>
  <cols>
    <col min="1" max="1" width="19.5" style="5" bestFit="1" customWidth="1"/>
    <col min="2" max="2" width="11.83203125" style="5" customWidth="1"/>
    <col min="3" max="3" width="10.83203125" style="5" bestFit="1" customWidth="1"/>
    <col min="4" max="4" width="13" style="5" bestFit="1" customWidth="1"/>
    <col min="5" max="5" width="14" style="5" bestFit="1" customWidth="1"/>
    <col min="6" max="6" width="9.5" style="5" customWidth="1"/>
    <col min="7" max="16384" width="14.5" style="5"/>
  </cols>
  <sheetData>
    <row r="1" spans="1:15" s="42" customFormat="1" ht="34" customHeight="1">
      <c r="A1" s="50" t="s">
        <v>0</v>
      </c>
      <c r="B1" s="50" t="s">
        <v>2</v>
      </c>
      <c r="C1" s="50" t="s">
        <v>3</v>
      </c>
      <c r="D1" s="50" t="s">
        <v>4</v>
      </c>
      <c r="E1" s="50" t="s">
        <v>5</v>
      </c>
      <c r="F1" s="50" t="s">
        <v>6</v>
      </c>
    </row>
    <row r="2" spans="1:15" ht="20" customHeight="1">
      <c r="A2" s="1" t="s">
        <v>2243</v>
      </c>
      <c r="B2" s="1" t="s">
        <v>2244</v>
      </c>
      <c r="C2" s="1" t="s">
        <v>356</v>
      </c>
      <c r="D2" s="1" t="s">
        <v>2245</v>
      </c>
      <c r="E2" s="1" t="s">
        <v>2246</v>
      </c>
      <c r="F2" s="1">
        <v>3</v>
      </c>
      <c r="G2" s="1"/>
      <c r="H2" s="1"/>
      <c r="I2" s="1"/>
      <c r="J2" s="1"/>
      <c r="K2" s="1"/>
      <c r="L2" s="1"/>
      <c r="M2" s="1"/>
      <c r="N2" s="1"/>
      <c r="O2" s="1"/>
    </row>
    <row r="3" spans="1:15" ht="20" customHeight="1">
      <c r="A3" s="1" t="s">
        <v>2168</v>
      </c>
      <c r="B3" s="1" t="s">
        <v>2169</v>
      </c>
      <c r="C3" s="1" t="s">
        <v>33</v>
      </c>
      <c r="D3" s="1" t="s">
        <v>2170</v>
      </c>
      <c r="E3" s="1" t="s">
        <v>2171</v>
      </c>
      <c r="F3" s="1">
        <v>1</v>
      </c>
      <c r="G3" s="1"/>
      <c r="H3" s="1"/>
      <c r="I3" s="1"/>
      <c r="J3" s="1"/>
      <c r="K3" s="1"/>
      <c r="L3" s="1"/>
      <c r="M3" s="1"/>
      <c r="N3" s="1"/>
      <c r="O3" s="1"/>
    </row>
    <row r="4" spans="1:15" ht="20" customHeight="1">
      <c r="A4" s="1" t="s">
        <v>1494</v>
      </c>
      <c r="B4" s="1" t="s">
        <v>1496</v>
      </c>
      <c r="C4" s="1" t="s">
        <v>356</v>
      </c>
      <c r="D4" s="1" t="s">
        <v>1497</v>
      </c>
      <c r="E4" s="1" t="s">
        <v>1497</v>
      </c>
      <c r="F4" s="1">
        <v>4</v>
      </c>
      <c r="G4" s="1"/>
      <c r="H4" s="1"/>
      <c r="I4" s="1"/>
      <c r="J4" s="1"/>
      <c r="K4" s="1"/>
      <c r="L4" s="1"/>
      <c r="M4" s="1"/>
      <c r="N4" s="1"/>
      <c r="O4" s="1"/>
    </row>
    <row r="5" spans="1:15" ht="20" customHeight="1">
      <c r="A5" s="1" t="s">
        <v>2192</v>
      </c>
      <c r="B5" s="1" t="s">
        <v>2193</v>
      </c>
      <c r="C5" s="1" t="s">
        <v>33</v>
      </c>
      <c r="D5" s="1" t="s">
        <v>2194</v>
      </c>
      <c r="E5" s="1" t="s">
        <v>2195</v>
      </c>
      <c r="F5" s="1">
        <v>1</v>
      </c>
      <c r="G5" s="1"/>
      <c r="H5" s="1"/>
      <c r="I5" s="1"/>
      <c r="J5" s="1"/>
      <c r="K5" s="1"/>
      <c r="L5" s="1"/>
      <c r="M5" s="1"/>
      <c r="N5" s="1"/>
      <c r="O5" s="1"/>
    </row>
    <row r="6" spans="1:15" ht="20" customHeight="1">
      <c r="A6" s="1" t="s">
        <v>2259</v>
      </c>
      <c r="B6" s="1" t="s">
        <v>2260</v>
      </c>
      <c r="C6" s="1" t="s">
        <v>356</v>
      </c>
      <c r="D6" s="1" t="s">
        <v>2260</v>
      </c>
      <c r="E6" s="1" t="s">
        <v>2261</v>
      </c>
      <c r="F6" s="1">
        <v>3</v>
      </c>
      <c r="G6" s="1"/>
      <c r="H6" s="1"/>
      <c r="I6" s="1"/>
      <c r="J6" s="1"/>
      <c r="K6" s="1"/>
      <c r="L6" s="1"/>
      <c r="M6" s="1"/>
      <c r="N6" s="1"/>
      <c r="O6" s="1"/>
    </row>
    <row r="7" spans="1:15" ht="20" customHeight="1">
      <c r="A7" s="1" t="s">
        <v>2176</v>
      </c>
      <c r="B7" s="1" t="s">
        <v>2177</v>
      </c>
      <c r="C7" s="1" t="s">
        <v>33</v>
      </c>
      <c r="D7" s="1" t="s">
        <v>2178</v>
      </c>
      <c r="E7" s="1" t="s">
        <v>2179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/>
    </row>
    <row r="8" spans="1:15" ht="20" customHeight="1">
      <c r="A8" s="1" t="s">
        <v>2180</v>
      </c>
      <c r="B8" s="1" t="s">
        <v>2181</v>
      </c>
      <c r="C8" s="1" t="s">
        <v>33</v>
      </c>
      <c r="D8" s="1" t="s">
        <v>2182</v>
      </c>
      <c r="E8" s="1" t="s">
        <v>2183</v>
      </c>
      <c r="F8" s="1">
        <v>1</v>
      </c>
      <c r="G8" s="1"/>
      <c r="H8" s="1"/>
      <c r="I8" s="1"/>
      <c r="J8" s="1"/>
      <c r="K8" s="1"/>
      <c r="L8" s="1"/>
      <c r="M8" s="1"/>
      <c r="N8" s="1"/>
      <c r="O8" s="1"/>
    </row>
    <row r="9" spans="1:15" ht="20" customHeight="1">
      <c r="A9" s="1" t="s">
        <v>2184</v>
      </c>
      <c r="B9" s="1" t="s">
        <v>2185</v>
      </c>
      <c r="C9" s="1" t="s">
        <v>33</v>
      </c>
      <c r="D9" s="1" t="s">
        <v>2186</v>
      </c>
      <c r="E9" s="1" t="s">
        <v>2187</v>
      </c>
      <c r="F9" s="1">
        <v>1</v>
      </c>
      <c r="G9" s="1"/>
      <c r="H9" s="1"/>
      <c r="I9" s="1"/>
      <c r="J9" s="1"/>
      <c r="K9" s="1"/>
      <c r="L9" s="1"/>
      <c r="M9" s="1"/>
      <c r="N9" s="1"/>
      <c r="O9" s="1"/>
    </row>
    <row r="10" spans="1:15" ht="20" customHeight="1">
      <c r="A10" s="1" t="s">
        <v>2172</v>
      </c>
      <c r="B10" s="1" t="s">
        <v>2173</v>
      </c>
      <c r="C10" s="1" t="s">
        <v>33</v>
      </c>
      <c r="D10" s="1" t="s">
        <v>2174</v>
      </c>
      <c r="E10" s="1" t="s">
        <v>2175</v>
      </c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ht="20" customHeight="1">
      <c r="A11" s="1" t="s">
        <v>660</v>
      </c>
      <c r="B11" s="1" t="s">
        <v>661</v>
      </c>
      <c r="C11" s="1" t="s">
        <v>33</v>
      </c>
      <c r="D11" s="1" t="s">
        <v>662</v>
      </c>
      <c r="E11" s="1" t="s">
        <v>663</v>
      </c>
      <c r="F11" s="1">
        <v>1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20" customHeight="1">
      <c r="A12" s="1" t="s">
        <v>2188</v>
      </c>
      <c r="B12" s="1" t="s">
        <v>2189</v>
      </c>
      <c r="C12" s="1" t="s">
        <v>33</v>
      </c>
      <c r="D12" s="1" t="s">
        <v>2190</v>
      </c>
      <c r="E12" s="1" t="s">
        <v>2191</v>
      </c>
      <c r="F12" s="1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20" customHeight="1">
      <c r="A13" s="1" t="s">
        <v>1601</v>
      </c>
      <c r="B13" s="1" t="s">
        <v>1602</v>
      </c>
      <c r="C13" s="1" t="s">
        <v>10</v>
      </c>
      <c r="D13" s="1" t="s">
        <v>1603</v>
      </c>
      <c r="E13" s="1" t="s">
        <v>1604</v>
      </c>
      <c r="F13" s="1">
        <v>1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ht="20" customHeight="1">
      <c r="A14" s="1" t="s">
        <v>2196</v>
      </c>
      <c r="B14" s="1" t="s">
        <v>2197</v>
      </c>
      <c r="C14" s="1" t="s">
        <v>33</v>
      </c>
      <c r="D14" s="1" t="s">
        <v>2198</v>
      </c>
      <c r="E14" s="1" t="s">
        <v>2199</v>
      </c>
      <c r="F14" s="1">
        <v>2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ht="20" customHeight="1">
      <c r="A15" s="1" t="s">
        <v>672</v>
      </c>
      <c r="B15" s="1" t="s">
        <v>673</v>
      </c>
      <c r="C15" s="1" t="s">
        <v>33</v>
      </c>
      <c r="D15" s="1" t="s">
        <v>674</v>
      </c>
      <c r="E15" s="1" t="s">
        <v>675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ht="20" customHeight="1">
      <c r="A16" s="1" t="s">
        <v>247</v>
      </c>
      <c r="B16" s="1" t="s">
        <v>248</v>
      </c>
      <c r="C16" s="1" t="s">
        <v>33</v>
      </c>
      <c r="D16" s="1" t="s">
        <v>11</v>
      </c>
      <c r="E16" s="1" t="s">
        <v>11</v>
      </c>
      <c r="F16" s="1" t="s">
        <v>11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ht="20" customHeight="1">
      <c r="A17" s="1" t="s">
        <v>2252</v>
      </c>
      <c r="B17" s="1" t="s">
        <v>2253</v>
      </c>
      <c r="C17" s="1" t="s">
        <v>356</v>
      </c>
      <c r="D17" s="1" t="s">
        <v>2253</v>
      </c>
      <c r="E17" s="1" t="s">
        <v>2254</v>
      </c>
      <c r="F17" s="1">
        <v>3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20" customHeight="1">
      <c r="A18" s="1" t="s">
        <v>2226</v>
      </c>
      <c r="B18" s="1" t="s">
        <v>2227</v>
      </c>
      <c r="C18" s="1" t="s">
        <v>33</v>
      </c>
      <c r="D18" s="1" t="s">
        <v>11</v>
      </c>
      <c r="E18" s="1" t="s">
        <v>11</v>
      </c>
      <c r="F18" s="1" t="s">
        <v>11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ht="20" customHeight="1">
      <c r="A19" s="1" t="s">
        <v>2255</v>
      </c>
      <c r="B19" s="1" t="s">
        <v>2256</v>
      </c>
      <c r="C19" s="1" t="s">
        <v>356</v>
      </c>
      <c r="D19" s="1" t="s">
        <v>2257</v>
      </c>
      <c r="E19" s="1" t="s">
        <v>2258</v>
      </c>
      <c r="F19" s="1">
        <v>3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ht="20" customHeight="1">
      <c r="A20" s="1" t="s">
        <v>2200</v>
      </c>
      <c r="B20" s="1" t="s">
        <v>2201</v>
      </c>
      <c r="C20" s="1" t="s">
        <v>33</v>
      </c>
      <c r="D20" s="1" t="s">
        <v>2202</v>
      </c>
      <c r="E20" s="1" t="s">
        <v>2203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20" customHeight="1">
      <c r="A21" s="1" t="s">
        <v>2250</v>
      </c>
      <c r="B21" s="1" t="s">
        <v>2251</v>
      </c>
      <c r="C21" s="1" t="s">
        <v>356</v>
      </c>
      <c r="D21" s="1" t="s">
        <v>11</v>
      </c>
      <c r="E21" s="1" t="s">
        <v>11</v>
      </c>
      <c r="F21" s="1" t="s">
        <v>11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ht="20" customHeight="1">
      <c r="A22" s="1" t="s">
        <v>590</v>
      </c>
      <c r="B22" s="1" t="s">
        <v>591</v>
      </c>
      <c r="C22" s="1" t="s">
        <v>10</v>
      </c>
      <c r="D22" s="1" t="s">
        <v>592</v>
      </c>
      <c r="E22" s="1" t="s">
        <v>593</v>
      </c>
      <c r="F22" s="1">
        <v>2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20" customHeight="1">
      <c r="A23" s="1" t="s">
        <v>2220</v>
      </c>
      <c r="B23" s="1" t="s">
        <v>2221</v>
      </c>
      <c r="C23" s="1" t="s">
        <v>33</v>
      </c>
      <c r="D23" s="1" t="s">
        <v>2222</v>
      </c>
      <c r="E23" s="1" t="s">
        <v>2223</v>
      </c>
      <c r="F23" s="1">
        <v>1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20" customHeight="1">
      <c r="A24" s="1" t="s">
        <v>2204</v>
      </c>
      <c r="B24" s="1" t="s">
        <v>2205</v>
      </c>
      <c r="C24" s="1" t="s">
        <v>33</v>
      </c>
      <c r="D24" s="1" t="s">
        <v>2206</v>
      </c>
      <c r="E24" s="1" t="s">
        <v>2207</v>
      </c>
      <c r="F24" s="1">
        <v>1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20" customHeight="1">
      <c r="A25" s="1" t="s">
        <v>2208</v>
      </c>
      <c r="B25" s="1" t="s">
        <v>2209</v>
      </c>
      <c r="C25" s="1" t="s">
        <v>33</v>
      </c>
      <c r="D25" s="1" t="s">
        <v>2210</v>
      </c>
      <c r="E25" s="1" t="s">
        <v>2211</v>
      </c>
      <c r="F25" s="1">
        <v>1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ht="20" customHeight="1">
      <c r="A26" s="1" t="s">
        <v>2212</v>
      </c>
      <c r="B26" s="1" t="s">
        <v>2213</v>
      </c>
      <c r="C26" s="1" t="s">
        <v>33</v>
      </c>
      <c r="D26" s="1" t="s">
        <v>2214</v>
      </c>
      <c r="E26" s="1" t="s">
        <v>2215</v>
      </c>
      <c r="F26" s="1">
        <v>1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ht="20" customHeight="1">
      <c r="A27" s="1" t="s">
        <v>2216</v>
      </c>
      <c r="B27" s="1" t="s">
        <v>2217</v>
      </c>
      <c r="C27" s="1" t="s">
        <v>33</v>
      </c>
      <c r="D27" s="1" t="s">
        <v>2218</v>
      </c>
      <c r="E27" s="1" t="s">
        <v>2219</v>
      </c>
      <c r="F27" s="1">
        <v>1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20" customHeight="1">
      <c r="A28" s="1" t="s">
        <v>1391</v>
      </c>
      <c r="B28" s="1" t="s">
        <v>1393</v>
      </c>
      <c r="C28" s="1" t="s">
        <v>33</v>
      </c>
      <c r="D28" s="1" t="s">
        <v>11</v>
      </c>
      <c r="E28" s="1" t="s">
        <v>11</v>
      </c>
      <c r="F28" s="1" t="s">
        <v>11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20" customHeight="1">
      <c r="A29" s="1" t="s">
        <v>302</v>
      </c>
      <c r="B29" s="1" t="s">
        <v>304</v>
      </c>
      <c r="C29" s="1" t="s">
        <v>33</v>
      </c>
      <c r="D29" s="1" t="s">
        <v>11</v>
      </c>
      <c r="E29" s="1" t="s">
        <v>11</v>
      </c>
      <c r="F29" s="1" t="s">
        <v>11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ht="20" customHeight="1">
      <c r="A30" s="1" t="s">
        <v>2228</v>
      </c>
      <c r="B30" s="1" t="s">
        <v>2229</v>
      </c>
      <c r="C30" s="1" t="s">
        <v>33</v>
      </c>
      <c r="D30" s="1" t="s">
        <v>2230</v>
      </c>
      <c r="E30" s="1" t="s">
        <v>2231</v>
      </c>
      <c r="F30" s="1">
        <v>1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ht="20" customHeight="1">
      <c r="A31" s="1" t="s">
        <v>131</v>
      </c>
      <c r="B31" s="1" t="s">
        <v>132</v>
      </c>
      <c r="C31" s="1" t="s">
        <v>33</v>
      </c>
      <c r="D31" s="1" t="s">
        <v>11</v>
      </c>
      <c r="E31" s="1" t="s">
        <v>11</v>
      </c>
      <c r="F31" s="1" t="s">
        <v>11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20" customHeight="1">
      <c r="A32" s="1" t="s">
        <v>308</v>
      </c>
      <c r="B32" s="1" t="s">
        <v>309</v>
      </c>
      <c r="C32" s="1" t="s">
        <v>33</v>
      </c>
      <c r="D32" s="1" t="s">
        <v>11</v>
      </c>
      <c r="E32" s="1" t="s">
        <v>11</v>
      </c>
      <c r="F32" s="1" t="s">
        <v>11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20" customHeight="1">
      <c r="A33" s="1" t="s">
        <v>2247</v>
      </c>
      <c r="B33" s="1" t="s">
        <v>2248</v>
      </c>
      <c r="C33" s="1" t="s">
        <v>356</v>
      </c>
      <c r="D33" s="1" t="s">
        <v>2249</v>
      </c>
      <c r="E33" s="1" t="s">
        <v>2249</v>
      </c>
      <c r="F33" s="1">
        <v>4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20" customHeight="1">
      <c r="A34" s="1" t="s">
        <v>2267</v>
      </c>
      <c r="B34" s="1" t="s">
        <v>2268</v>
      </c>
      <c r="C34" s="1" t="s">
        <v>356</v>
      </c>
      <c r="D34" s="1" t="s">
        <v>2268</v>
      </c>
      <c r="E34" s="1" t="s">
        <v>2269</v>
      </c>
      <c r="F34" s="1">
        <v>3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20" customHeight="1">
      <c r="A35" s="1" t="s">
        <v>2224</v>
      </c>
      <c r="B35" s="1" t="s">
        <v>2225</v>
      </c>
      <c r="C35" s="1" t="s">
        <v>33</v>
      </c>
      <c r="D35" s="1" t="s">
        <v>11</v>
      </c>
      <c r="E35" s="1" t="s">
        <v>11</v>
      </c>
      <c r="F35" s="1" t="s">
        <v>11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20" customHeight="1">
      <c r="A36" s="1" t="s">
        <v>753</v>
      </c>
      <c r="B36" s="1" t="s">
        <v>754</v>
      </c>
      <c r="C36" s="1" t="s">
        <v>33</v>
      </c>
      <c r="D36" s="1" t="s">
        <v>755</v>
      </c>
      <c r="E36" s="1" t="s">
        <v>755</v>
      </c>
      <c r="F36" s="1" t="s">
        <v>11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20" customHeight="1">
      <c r="A37" s="1" t="s">
        <v>1372</v>
      </c>
      <c r="B37" s="1" t="s">
        <v>1373</v>
      </c>
      <c r="C37" s="1" t="s">
        <v>33</v>
      </c>
      <c r="D37" s="1" t="s">
        <v>1376</v>
      </c>
      <c r="E37" s="1" t="s">
        <v>1378</v>
      </c>
      <c r="F37" s="1">
        <v>1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20" customHeight="1">
      <c r="A38" s="1" t="s">
        <v>1648</v>
      </c>
      <c r="B38" s="1" t="s">
        <v>2167</v>
      </c>
      <c r="C38" s="1" t="s">
        <v>10</v>
      </c>
      <c r="D38" s="1" t="s">
        <v>1650</v>
      </c>
      <c r="E38" s="1" t="s">
        <v>1651</v>
      </c>
      <c r="F38" s="1">
        <v>1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ht="20" customHeight="1">
      <c r="A39" s="1" t="s">
        <v>2232</v>
      </c>
      <c r="B39" s="1" t="s">
        <v>2233</v>
      </c>
      <c r="C39" s="1" t="s">
        <v>33</v>
      </c>
      <c r="D39" s="1" t="s">
        <v>2234</v>
      </c>
      <c r="E39" s="1" t="s">
        <v>2235</v>
      </c>
      <c r="F39" s="1">
        <v>1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20" customHeight="1">
      <c r="A40" s="1" t="s">
        <v>1658</v>
      </c>
      <c r="B40" s="1" t="s">
        <v>1659</v>
      </c>
      <c r="C40" s="1" t="s">
        <v>33</v>
      </c>
      <c r="D40" s="1" t="s">
        <v>1660</v>
      </c>
      <c r="E40" s="1" t="s">
        <v>1661</v>
      </c>
      <c r="F40" s="1">
        <v>1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ht="20" customHeight="1">
      <c r="A41" s="1" t="s">
        <v>2270</v>
      </c>
      <c r="B41" s="1" t="s">
        <v>2262</v>
      </c>
      <c r="C41" s="1" t="s">
        <v>356</v>
      </c>
      <c r="D41" s="1" t="s">
        <v>2262</v>
      </c>
      <c r="E41" s="1" t="s">
        <v>2263</v>
      </c>
      <c r="F41" s="1">
        <v>3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20" customHeight="1">
      <c r="A42" s="1" t="s">
        <v>2240</v>
      </c>
      <c r="B42" s="1" t="s">
        <v>2241</v>
      </c>
      <c r="C42" s="1" t="s">
        <v>356</v>
      </c>
      <c r="D42" s="1" t="s">
        <v>2242</v>
      </c>
      <c r="E42" s="1" t="s">
        <v>2242</v>
      </c>
      <c r="F42" s="1">
        <v>4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20" customHeight="1">
      <c r="A43" s="1" t="s">
        <v>2236</v>
      </c>
      <c r="B43" s="1" t="s">
        <v>2237</v>
      </c>
      <c r="C43" s="1" t="s">
        <v>33</v>
      </c>
      <c r="D43" s="1" t="s">
        <v>2238</v>
      </c>
      <c r="E43" s="1" t="s">
        <v>2239</v>
      </c>
      <c r="F43" s="1">
        <v>1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 ht="20" customHeight="1">
      <c r="A44" s="1" t="s">
        <v>2264</v>
      </c>
      <c r="B44" s="1" t="s">
        <v>2265</v>
      </c>
      <c r="C44" s="1" t="s">
        <v>356</v>
      </c>
      <c r="D44" s="1" t="s">
        <v>2265</v>
      </c>
      <c r="E44" s="1" t="s">
        <v>2266</v>
      </c>
      <c r="F44" s="1">
        <v>3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t="20" customHeight="1">
      <c r="A45" s="1" t="s">
        <v>1689</v>
      </c>
      <c r="B45" s="1" t="s">
        <v>1690</v>
      </c>
      <c r="C45" s="1" t="s">
        <v>10</v>
      </c>
      <c r="D45" s="1" t="s">
        <v>1691</v>
      </c>
      <c r="E45" s="1" t="s">
        <v>1692</v>
      </c>
      <c r="F45" s="1">
        <v>1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t="2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2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2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2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2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2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2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2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2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2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2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2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2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2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2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2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2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2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2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2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2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2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2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2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2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2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2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2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2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2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2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2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2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2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2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2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2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2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2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2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2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2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2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2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2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2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2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2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2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2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2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2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2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2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2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2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2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2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2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2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2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2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2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2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2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2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2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2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2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2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2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2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2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2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2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2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2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2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2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2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2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2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2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2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2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2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2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2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2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2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2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2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2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2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2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2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2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2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2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2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2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2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2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2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2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2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2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2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2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2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2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2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2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2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2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2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2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2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2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2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2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2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2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2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2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2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2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2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2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2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2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2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2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2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2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2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2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2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2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2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2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2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2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2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2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2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2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2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2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2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2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2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2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2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2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2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2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2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2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2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2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2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2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2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2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2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2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2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2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2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2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2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2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2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2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2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2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2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2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2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2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2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2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2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2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2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2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2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2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2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2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2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2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2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2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2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2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2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2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2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2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2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2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2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2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2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2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2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2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2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2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2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2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2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2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2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2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2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2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2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2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2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2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2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2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2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2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2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2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2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2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2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2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2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2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2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2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2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2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2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2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2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2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2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2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2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2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2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2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2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2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2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2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2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2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2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2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2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2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2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2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2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2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2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2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2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2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2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2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2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2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2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2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2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2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2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2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2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2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2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2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2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2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2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2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2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2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2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2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2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2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2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2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2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2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2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2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2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2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2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2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2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2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2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2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2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2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2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2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2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2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2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2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2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2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2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2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2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2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2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2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2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2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2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2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2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2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2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2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2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2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2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2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2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2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2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2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2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2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2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2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2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2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2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2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2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2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2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2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2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2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2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2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2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2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2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2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2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2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2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2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2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2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2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2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2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2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2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2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2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2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2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2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2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2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2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2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2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2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2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2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2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2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2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2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2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2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2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2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2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2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2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2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2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2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2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2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2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2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2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2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2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2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2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2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2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2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2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2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2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2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2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2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2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2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2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2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2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2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2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2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2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2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2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2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2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2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2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2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2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2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2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2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2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2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2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2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2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2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2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2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2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2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2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2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2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2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2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2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2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2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2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2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2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2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2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2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2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2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2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2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2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2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2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2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2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2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2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2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2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2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2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2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2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2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2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2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2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2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2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2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2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2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2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2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2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2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2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2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2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2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2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2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2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2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2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2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2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2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2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2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2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2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2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2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2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2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2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2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2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2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2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2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2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2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2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2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2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2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2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2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2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2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2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2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2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2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2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2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2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2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2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2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2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2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2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2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2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2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2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2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2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2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2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2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2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2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2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2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2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2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2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2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2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2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2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2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2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2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2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2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2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2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2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2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2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2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2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2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2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2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2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2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2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2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2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2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2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2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2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2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2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2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2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2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2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2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2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2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2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2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2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2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2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2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2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2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2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2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2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2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2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2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2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2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2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2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2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2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2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2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2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2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2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2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2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2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2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2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2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2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2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2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2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2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2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2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2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2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2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2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2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2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2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2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2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2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2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2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2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2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2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2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2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2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2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2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2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2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2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2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2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2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2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2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2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2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2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2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2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2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2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2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2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2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2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2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2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2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2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2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2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2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2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2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2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2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2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2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2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2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2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2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2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2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2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2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2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2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2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2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2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2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2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2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2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2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2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2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2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2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2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2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2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2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2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2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2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2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2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2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2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2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2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2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2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2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2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2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2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2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2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2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2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2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2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2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2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2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2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2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2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2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2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2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2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2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2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2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2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2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2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2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20" customHeight="1">
      <c r="A900" s="1"/>
      <c r="B900" s="1"/>
      <c r="C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20" customHeight="1">
      <c r="A901" s="1"/>
      <c r="B901" s="1"/>
      <c r="C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20" customHeight="1">
      <c r="A902" s="1"/>
      <c r="B902" s="1"/>
      <c r="C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20" customHeight="1">
      <c r="A903" s="1"/>
      <c r="B903" s="1"/>
      <c r="C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20" customHeight="1">
      <c r="A904" s="1"/>
      <c r="B904" s="1"/>
      <c r="C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20" customHeight="1">
      <c r="A905" s="1"/>
      <c r="B905" s="1"/>
      <c r="C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20" customHeight="1">
      <c r="A906" s="1"/>
      <c r="B906" s="1"/>
      <c r="C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20" customHeight="1">
      <c r="A907" s="1"/>
      <c r="B907" s="1"/>
      <c r="C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20" customHeight="1">
      <c r="A908" s="1"/>
      <c r="B908" s="1"/>
      <c r="C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20" customHeight="1">
      <c r="A909" s="1"/>
      <c r="B909" s="1"/>
      <c r="C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20" customHeight="1">
      <c r="A910" s="1"/>
      <c r="B910" s="1"/>
      <c r="C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20" customHeight="1">
      <c r="A911" s="1"/>
      <c r="B911" s="1"/>
      <c r="C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20" customHeight="1">
      <c r="A912" s="1"/>
      <c r="B912" s="1"/>
      <c r="C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20" customHeight="1">
      <c r="A913" s="1"/>
      <c r="B913" s="1"/>
      <c r="C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20" customHeight="1">
      <c r="A914" s="1"/>
      <c r="B914" s="1"/>
      <c r="C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20" customHeight="1">
      <c r="A915" s="1"/>
      <c r="B915" s="1"/>
      <c r="C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20" customHeight="1">
      <c r="A916" s="1"/>
      <c r="B916" s="1"/>
      <c r="C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20" customHeight="1">
      <c r="A917" s="1"/>
      <c r="B917" s="1"/>
      <c r="C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20" customHeight="1">
      <c r="A918" s="1"/>
      <c r="B918" s="1"/>
      <c r="C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20" customHeight="1">
      <c r="A919" s="1"/>
      <c r="B919" s="1"/>
      <c r="C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20" customHeight="1">
      <c r="A920" s="1"/>
      <c r="B920" s="1"/>
      <c r="C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20" customHeight="1">
      <c r="A921" s="1"/>
      <c r="B921" s="1"/>
      <c r="C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20" customHeight="1">
      <c r="A922" s="1"/>
      <c r="B922" s="1"/>
      <c r="C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20" customHeight="1">
      <c r="A923" s="1"/>
      <c r="B923" s="1"/>
      <c r="C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20" customHeight="1">
      <c r="A924" s="1"/>
      <c r="B924" s="1"/>
      <c r="C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20" customHeight="1">
      <c r="A925" s="1"/>
      <c r="B925" s="1"/>
      <c r="C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20" customHeight="1">
      <c r="A926" s="1"/>
      <c r="B926" s="1"/>
      <c r="C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20" customHeight="1">
      <c r="A927" s="1"/>
      <c r="B927" s="1"/>
      <c r="C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20" customHeight="1">
      <c r="A928" s="1"/>
      <c r="B928" s="1"/>
      <c r="C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20" customHeight="1">
      <c r="A929" s="1"/>
      <c r="B929" s="1"/>
      <c r="C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20" customHeight="1">
      <c r="A930" s="1"/>
      <c r="B930" s="1"/>
      <c r="C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20" customHeight="1">
      <c r="A931" s="1"/>
      <c r="B931" s="1"/>
      <c r="C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20" customHeight="1">
      <c r="A932" s="1"/>
      <c r="B932" s="1"/>
      <c r="C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20" customHeight="1">
      <c r="A933" s="1"/>
      <c r="B933" s="1"/>
      <c r="C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20" customHeight="1">
      <c r="A934" s="1"/>
      <c r="B934" s="1"/>
      <c r="C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20" customHeight="1">
      <c r="A935" s="1"/>
      <c r="B935" s="1"/>
      <c r="C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20" customHeight="1">
      <c r="A936" s="1"/>
      <c r="B936" s="1"/>
      <c r="C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20" customHeight="1">
      <c r="A937" s="1"/>
      <c r="B937" s="1"/>
      <c r="C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20" customHeight="1">
      <c r="A938" s="1"/>
      <c r="B938" s="1"/>
      <c r="C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20" customHeight="1">
      <c r="A939" s="1"/>
      <c r="B939" s="1"/>
      <c r="C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20" customHeight="1">
      <c r="A940" s="1"/>
      <c r="B940" s="1"/>
      <c r="C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20" customHeight="1">
      <c r="F941" s="1"/>
    </row>
    <row r="942" spans="1:15" ht="20" customHeight="1">
      <c r="F942" s="1"/>
    </row>
    <row r="943" spans="1:15" ht="20" customHeight="1">
      <c r="F943" s="1"/>
    </row>
    <row r="944" spans="1:15" ht="20" customHeight="1">
      <c r="F944" s="1"/>
    </row>
    <row r="945" spans="6:6" ht="20" customHeight="1">
      <c r="F945" s="1"/>
    </row>
    <row r="946" spans="6:6" ht="20" customHeight="1">
      <c r="F946" s="1"/>
    </row>
    <row r="947" spans="6:6" ht="20" customHeight="1">
      <c r="F947" s="1"/>
    </row>
    <row r="948" spans="6:6" ht="20" customHeight="1">
      <c r="F948" s="1"/>
    </row>
    <row r="949" spans="6:6" ht="20" customHeight="1">
      <c r="F949" s="1"/>
    </row>
    <row r="950" spans="6:6" ht="20" customHeight="1">
      <c r="F950" s="1"/>
    </row>
    <row r="951" spans="6:6" ht="20" customHeight="1">
      <c r="F951" s="1"/>
    </row>
    <row r="952" spans="6:6" ht="20" customHeight="1">
      <c r="F952" s="1"/>
    </row>
    <row r="953" spans="6:6" ht="20" customHeight="1">
      <c r="F953" s="1"/>
    </row>
    <row r="954" spans="6:6" ht="20" customHeight="1">
      <c r="F954" s="1"/>
    </row>
    <row r="955" spans="6:6" ht="20" customHeight="1">
      <c r="F955" s="1"/>
    </row>
    <row r="956" spans="6:6" ht="20" customHeight="1">
      <c r="F956" s="1"/>
    </row>
    <row r="957" spans="6:6" ht="20" customHeight="1">
      <c r="F957" s="1"/>
    </row>
    <row r="958" spans="6:6" ht="20" customHeight="1">
      <c r="F958" s="1"/>
    </row>
    <row r="959" spans="6:6" ht="20" customHeight="1">
      <c r="F959" s="1"/>
    </row>
    <row r="960" spans="6:6" ht="20" customHeight="1">
      <c r="F960" s="1"/>
    </row>
    <row r="961" spans="6:6" ht="20" customHeight="1">
      <c r="F961" s="1"/>
    </row>
    <row r="962" spans="6:6" ht="20" customHeight="1">
      <c r="F962" s="1"/>
    </row>
    <row r="963" spans="6:6" ht="20" customHeight="1">
      <c r="F963" s="1"/>
    </row>
    <row r="964" spans="6:6" ht="20" customHeight="1">
      <c r="F964" s="1"/>
    </row>
    <row r="965" spans="6:6" ht="20" customHeight="1">
      <c r="F965" s="1"/>
    </row>
    <row r="966" spans="6:6" ht="20" customHeight="1">
      <c r="F966" s="1"/>
    </row>
    <row r="967" spans="6:6" ht="20" customHeight="1">
      <c r="F967" s="1"/>
    </row>
    <row r="968" spans="6:6" ht="20" customHeight="1">
      <c r="F968" s="1"/>
    </row>
    <row r="969" spans="6:6" ht="20" customHeight="1">
      <c r="F969" s="1"/>
    </row>
    <row r="970" spans="6:6" ht="20" customHeight="1">
      <c r="F970" s="1"/>
    </row>
    <row r="971" spans="6:6" ht="20" customHeight="1">
      <c r="F971" s="1"/>
    </row>
    <row r="972" spans="6:6" ht="20" customHeight="1">
      <c r="F972" s="1"/>
    </row>
    <row r="973" spans="6:6" ht="20" customHeight="1">
      <c r="F973" s="1"/>
    </row>
    <row r="974" spans="6:6" ht="20" customHeight="1">
      <c r="F974" s="1"/>
    </row>
    <row r="975" spans="6:6" ht="20" customHeight="1">
      <c r="F975" s="1"/>
    </row>
    <row r="976" spans="6:6" ht="20" customHeight="1">
      <c r="F976" s="1"/>
    </row>
    <row r="977" spans="6:6" ht="20" customHeight="1">
      <c r="F977" s="1"/>
    </row>
    <row r="978" spans="6:6" ht="20" customHeight="1">
      <c r="F978" s="1"/>
    </row>
    <row r="979" spans="6:6" ht="20" customHeight="1">
      <c r="F979" s="1"/>
    </row>
    <row r="980" spans="6:6" ht="20" customHeight="1">
      <c r="F980" s="1"/>
    </row>
    <row r="981" spans="6:6" ht="20" customHeight="1">
      <c r="F981" s="1"/>
    </row>
    <row r="982" spans="6:6" ht="20" customHeight="1">
      <c r="F982" s="1"/>
    </row>
    <row r="983" spans="6:6" ht="20" customHeight="1">
      <c r="F983" s="1"/>
    </row>
    <row r="984" spans="6:6" ht="20" customHeight="1">
      <c r="F984" s="1"/>
    </row>
    <row r="985" spans="6:6" ht="20" customHeight="1">
      <c r="F985" s="1"/>
    </row>
    <row r="986" spans="6:6" ht="20" customHeight="1">
      <c r="F986" s="1"/>
    </row>
    <row r="987" spans="6:6" ht="20" customHeight="1">
      <c r="F987" s="1"/>
    </row>
    <row r="988" spans="6:6" ht="20" customHeight="1">
      <c r="F988" s="1"/>
    </row>
    <row r="989" spans="6:6" ht="20" customHeight="1">
      <c r="F989" s="1"/>
    </row>
    <row r="990" spans="6:6" ht="20" customHeight="1">
      <c r="F990" s="1"/>
    </row>
    <row r="991" spans="6:6" ht="20" customHeight="1">
      <c r="F991" s="1"/>
    </row>
    <row r="992" spans="6:6" ht="20" customHeight="1">
      <c r="F992" s="1"/>
    </row>
    <row r="993" spans="6:6" ht="20" customHeight="1">
      <c r="F993" s="1"/>
    </row>
    <row r="994" spans="6:6" ht="20" customHeight="1">
      <c r="F994" s="1"/>
    </row>
    <row r="995" spans="6:6" ht="20" customHeight="1">
      <c r="F995" s="1"/>
    </row>
    <row r="996" spans="6:6" ht="20" customHeight="1">
      <c r="F996" s="1"/>
    </row>
    <row r="997" spans="6:6" ht="20" customHeight="1">
      <c r="F997" s="1"/>
    </row>
    <row r="998" spans="6:6" ht="20" customHeight="1">
      <c r="F998" s="1"/>
    </row>
    <row r="999" spans="6:6" ht="20" customHeight="1">
      <c r="F999" s="1"/>
    </row>
  </sheetData>
  <sortState ref="A2:F45">
    <sortCondition ref="A4"/>
  </sortState>
  <phoneticPr fontId="12" type="noConversion"/>
  <pageMargins left="0.75000000000000011" right="0.75000000000000011" top="1" bottom="1" header="0.5" footer="0.5"/>
  <pageSetup paperSize="9" fitToHeight="4" orientation="portrait" horizontalDpi="4294967292" verticalDpi="4294967292"/>
  <headerFooter>
    <oddHeader>&amp;L&amp;"Arial,Fet"&amp;14&amp;K000000Appendix M_x000D_&amp;"Arial,Normal"Modern Loans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F997"/>
  <sheetViews>
    <sheetView workbookViewId="0">
      <pane ySplit="1" topLeftCell="A2" activePane="bottomLeft" state="frozen"/>
      <selection activeCell="D5" sqref="D5"/>
      <selection pane="bottomLeft" sqref="A1:XFD1"/>
    </sheetView>
  </sheetViews>
  <sheetFormatPr baseColWidth="10" defaultColWidth="14.5" defaultRowHeight="36" customHeight="1" x14ac:dyDescent="0"/>
  <cols>
    <col min="1" max="1" width="19.5" style="5" bestFit="1" customWidth="1"/>
    <col min="2" max="2" width="14.33203125" style="5" bestFit="1" customWidth="1"/>
    <col min="3" max="3" width="10.83203125" style="5" bestFit="1" customWidth="1"/>
    <col min="4" max="4" width="15.33203125" style="5" customWidth="1"/>
    <col min="5" max="5" width="16.6640625" style="5" customWidth="1"/>
    <col min="6" max="6" width="8.6640625" style="5" customWidth="1"/>
    <col min="7" max="16384" width="14.5" style="5"/>
  </cols>
  <sheetData>
    <row r="1" spans="1:6" s="43" customFormat="1" ht="36" customHeight="1">
      <c r="A1" s="40" t="s">
        <v>0</v>
      </c>
      <c r="B1" s="40" t="s">
        <v>2</v>
      </c>
      <c r="C1" s="40" t="s">
        <v>3</v>
      </c>
      <c r="D1" s="40" t="s">
        <v>4</v>
      </c>
      <c r="E1" s="40" t="s">
        <v>5</v>
      </c>
      <c r="F1" s="40" t="s">
        <v>6</v>
      </c>
    </row>
    <row r="2" spans="1:6" ht="22" customHeight="1">
      <c r="A2" s="4" t="s">
        <v>113</v>
      </c>
      <c r="B2" s="4" t="s">
        <v>114</v>
      </c>
      <c r="C2" s="4" t="s">
        <v>33</v>
      </c>
      <c r="D2" s="4" t="s">
        <v>116</v>
      </c>
      <c r="E2" s="4" t="s">
        <v>117</v>
      </c>
      <c r="F2" s="4">
        <v>2</v>
      </c>
    </row>
    <row r="3" spans="1:6" ht="22" customHeight="1">
      <c r="A3" s="4" t="s">
        <v>390</v>
      </c>
      <c r="B3" s="4" t="s">
        <v>391</v>
      </c>
      <c r="C3" s="4" t="s">
        <v>356</v>
      </c>
      <c r="D3" s="4" t="s">
        <v>391</v>
      </c>
      <c r="E3" s="4" t="s">
        <v>392</v>
      </c>
      <c r="F3" s="4">
        <v>3</v>
      </c>
    </row>
    <row r="4" spans="1:6" ht="22" customHeight="1">
      <c r="A4" s="4" t="s">
        <v>251</v>
      </c>
      <c r="B4" s="4" t="s">
        <v>253</v>
      </c>
      <c r="C4" s="4" t="s">
        <v>33</v>
      </c>
      <c r="D4" s="4" t="s">
        <v>254</v>
      </c>
      <c r="E4" s="4" t="s">
        <v>255</v>
      </c>
      <c r="F4" s="4">
        <v>1</v>
      </c>
    </row>
    <row r="5" spans="1:6" ht="22" customHeight="1">
      <c r="A5" s="4" t="s">
        <v>235</v>
      </c>
      <c r="B5" s="4" t="s">
        <v>236</v>
      </c>
      <c r="C5" s="4" t="s">
        <v>33</v>
      </c>
      <c r="D5" s="4" t="s">
        <v>238</v>
      </c>
      <c r="E5" s="4" t="s">
        <v>240</v>
      </c>
      <c r="F5" s="4">
        <v>1</v>
      </c>
    </row>
    <row r="6" spans="1:6" ht="22" customHeight="1">
      <c r="A6" s="4" t="s">
        <v>99</v>
      </c>
      <c r="B6" s="4" t="s">
        <v>102</v>
      </c>
      <c r="C6" s="4" t="s">
        <v>33</v>
      </c>
      <c r="D6" s="4" t="s">
        <v>105</v>
      </c>
      <c r="E6" s="4" t="s">
        <v>107</v>
      </c>
      <c r="F6" s="4">
        <v>1</v>
      </c>
    </row>
    <row r="7" spans="1:6" ht="22" customHeight="1">
      <c r="A7" s="4" t="s">
        <v>241</v>
      </c>
      <c r="B7" s="4" t="s">
        <v>242</v>
      </c>
      <c r="C7" s="4" t="s">
        <v>33</v>
      </c>
      <c r="D7" s="4" t="s">
        <v>244</v>
      </c>
      <c r="E7" s="4" t="s">
        <v>245</v>
      </c>
      <c r="F7" s="4">
        <v>1</v>
      </c>
    </row>
    <row r="8" spans="1:6" ht="22" customHeight="1">
      <c r="A8" s="4" t="s">
        <v>337</v>
      </c>
      <c r="B8" s="4" t="s">
        <v>339</v>
      </c>
      <c r="C8" s="4" t="s">
        <v>33</v>
      </c>
      <c r="D8" s="4" t="s">
        <v>342</v>
      </c>
      <c r="E8" s="4" t="s">
        <v>344</v>
      </c>
      <c r="F8" s="4">
        <v>1</v>
      </c>
    </row>
    <row r="9" spans="1:6" ht="22" customHeight="1">
      <c r="A9" s="4" t="s">
        <v>353</v>
      </c>
      <c r="B9" s="4" t="s">
        <v>355</v>
      </c>
      <c r="C9" s="4" t="s">
        <v>356</v>
      </c>
      <c r="D9" s="4" t="s">
        <v>355</v>
      </c>
      <c r="E9" s="4" t="s">
        <v>358</v>
      </c>
      <c r="F9" s="4">
        <v>3</v>
      </c>
    </row>
    <row r="10" spans="1:6" ht="22" customHeight="1">
      <c r="A10" s="4" t="s">
        <v>166</v>
      </c>
      <c r="B10" s="4" t="s">
        <v>167</v>
      </c>
      <c r="C10" s="4" t="s">
        <v>33</v>
      </c>
      <c r="D10" s="4" t="s">
        <v>168</v>
      </c>
      <c r="E10" s="4" t="s">
        <v>169</v>
      </c>
      <c r="F10" s="4">
        <v>1</v>
      </c>
    </row>
    <row r="11" spans="1:6" ht="22" customHeight="1">
      <c r="A11" s="4" t="s">
        <v>148</v>
      </c>
      <c r="B11" s="4" t="s">
        <v>151</v>
      </c>
      <c r="C11" s="4" t="s">
        <v>33</v>
      </c>
      <c r="D11" s="4" t="s">
        <v>152</v>
      </c>
      <c r="E11" s="4" t="s">
        <v>153</v>
      </c>
      <c r="F11" s="4">
        <v>2</v>
      </c>
    </row>
    <row r="12" spans="1:6" ht="22" customHeight="1">
      <c r="A12" s="4" t="s">
        <v>140</v>
      </c>
      <c r="B12" s="4" t="s">
        <v>143</v>
      </c>
      <c r="C12" s="4" t="s">
        <v>33</v>
      </c>
      <c r="D12" s="4" t="s">
        <v>144</v>
      </c>
      <c r="E12" s="4" t="s">
        <v>145</v>
      </c>
      <c r="F12" s="4">
        <v>1</v>
      </c>
    </row>
    <row r="13" spans="1:6" ht="22" customHeight="1">
      <c r="A13" s="4" t="s">
        <v>247</v>
      </c>
      <c r="B13" s="4" t="s">
        <v>248</v>
      </c>
      <c r="C13" s="4" t="s">
        <v>33</v>
      </c>
      <c r="D13" s="4" t="s">
        <v>11</v>
      </c>
      <c r="E13" s="4" t="s">
        <v>11</v>
      </c>
      <c r="F13" s="4" t="s">
        <v>11</v>
      </c>
    </row>
    <row r="14" spans="1:6" ht="22" customHeight="1">
      <c r="A14" s="4" t="s">
        <v>50</v>
      </c>
      <c r="B14" s="4" t="s">
        <v>51</v>
      </c>
      <c r="C14" s="4" t="s">
        <v>33</v>
      </c>
      <c r="D14" s="4" t="s">
        <v>52</v>
      </c>
      <c r="E14" s="4" t="s">
        <v>53</v>
      </c>
      <c r="F14" s="4">
        <v>1</v>
      </c>
    </row>
    <row r="15" spans="1:6" ht="22" customHeight="1">
      <c r="A15" s="4" t="s">
        <v>197</v>
      </c>
      <c r="B15" s="4" t="s">
        <v>199</v>
      </c>
      <c r="C15" s="4" t="s">
        <v>33</v>
      </c>
      <c r="D15" s="4" t="s">
        <v>201</v>
      </c>
      <c r="E15" s="4" t="s">
        <v>202</v>
      </c>
      <c r="F15" s="4">
        <v>2</v>
      </c>
    </row>
    <row r="16" spans="1:6" ht="22" customHeight="1">
      <c r="A16" s="4" t="s">
        <v>56</v>
      </c>
      <c r="B16" s="4" t="s">
        <v>58</v>
      </c>
      <c r="C16" s="4" t="s">
        <v>33</v>
      </c>
      <c r="D16" s="4" t="s">
        <v>60</v>
      </c>
      <c r="E16" s="4" t="s">
        <v>62</v>
      </c>
      <c r="F16" s="4">
        <v>2</v>
      </c>
    </row>
    <row r="17" spans="1:6" ht="22" customHeight="1">
      <c r="A17" s="4" t="s">
        <v>345</v>
      </c>
      <c r="B17" s="4" t="s">
        <v>346</v>
      </c>
      <c r="C17" s="4" t="s">
        <v>33</v>
      </c>
      <c r="D17" s="4" t="s">
        <v>349</v>
      </c>
      <c r="E17" s="4" t="s">
        <v>351</v>
      </c>
      <c r="F17" s="4">
        <v>1</v>
      </c>
    </row>
    <row r="18" spans="1:6" ht="22" customHeight="1">
      <c r="A18" s="4" t="s">
        <v>292</v>
      </c>
      <c r="B18" s="4" t="s">
        <v>293</v>
      </c>
      <c r="C18" s="4" t="s">
        <v>33</v>
      </c>
      <c r="D18" s="4" t="s">
        <v>294</v>
      </c>
      <c r="E18" s="4" t="s">
        <v>295</v>
      </c>
      <c r="F18" s="4">
        <v>2</v>
      </c>
    </row>
    <row r="19" spans="1:6" ht="22" customHeight="1">
      <c r="A19" s="4" t="s">
        <v>126</v>
      </c>
      <c r="B19" s="4" t="s">
        <v>127</v>
      </c>
      <c r="C19" s="4" t="s">
        <v>33</v>
      </c>
      <c r="D19" s="4" t="s">
        <v>128</v>
      </c>
      <c r="E19" s="4" t="s">
        <v>129</v>
      </c>
      <c r="F19" s="4">
        <v>1</v>
      </c>
    </row>
    <row r="20" spans="1:6" ht="22" customHeight="1">
      <c r="A20" s="4" t="s">
        <v>393</v>
      </c>
      <c r="B20" s="4" t="s">
        <v>395</v>
      </c>
      <c r="C20" s="4" t="s">
        <v>356</v>
      </c>
      <c r="D20" s="4" t="s">
        <v>395</v>
      </c>
      <c r="E20" s="4" t="s">
        <v>397</v>
      </c>
      <c r="F20" s="4">
        <v>3</v>
      </c>
    </row>
    <row r="21" spans="1:6" ht="22" customHeight="1">
      <c r="A21" s="4" t="s">
        <v>303</v>
      </c>
      <c r="B21" s="4" t="s">
        <v>305</v>
      </c>
      <c r="C21" s="4" t="s">
        <v>33</v>
      </c>
      <c r="D21" s="4" t="s">
        <v>306</v>
      </c>
      <c r="E21" s="4" t="s">
        <v>307</v>
      </c>
      <c r="F21" s="4">
        <v>1</v>
      </c>
    </row>
    <row r="22" spans="1:6" ht="22" customHeight="1">
      <c r="A22" s="4" t="s">
        <v>276</v>
      </c>
      <c r="B22" s="4" t="s">
        <v>277</v>
      </c>
      <c r="C22" s="4" t="s">
        <v>33</v>
      </c>
      <c r="D22" s="4" t="s">
        <v>278</v>
      </c>
      <c r="E22" s="4" t="s">
        <v>279</v>
      </c>
      <c r="F22" s="4">
        <v>1</v>
      </c>
    </row>
    <row r="23" spans="1:6" ht="22" customHeight="1">
      <c r="A23" s="4" t="s">
        <v>365</v>
      </c>
      <c r="B23" s="4" t="s">
        <v>366</v>
      </c>
      <c r="C23" s="4" t="s">
        <v>356</v>
      </c>
      <c r="D23" s="4" t="s">
        <v>366</v>
      </c>
      <c r="E23" s="4" t="s">
        <v>368</v>
      </c>
      <c r="F23" s="4">
        <v>3</v>
      </c>
    </row>
    <row r="24" spans="1:6" ht="22" customHeight="1">
      <c r="A24" s="4" t="s">
        <v>328</v>
      </c>
      <c r="B24" s="4" t="s">
        <v>330</v>
      </c>
      <c r="C24" s="4" t="s">
        <v>33</v>
      </c>
      <c r="D24" s="4" t="s">
        <v>331</v>
      </c>
      <c r="E24" s="4" t="s">
        <v>332</v>
      </c>
      <c r="F24" s="4">
        <v>1</v>
      </c>
    </row>
    <row r="25" spans="1:6" ht="22" customHeight="1">
      <c r="A25" s="4" t="s">
        <v>286</v>
      </c>
      <c r="B25" s="4" t="s">
        <v>287</v>
      </c>
      <c r="C25" s="4" t="s">
        <v>33</v>
      </c>
      <c r="D25" s="4" t="s">
        <v>288</v>
      </c>
      <c r="E25" s="4" t="s">
        <v>289</v>
      </c>
      <c r="F25" s="4">
        <v>1</v>
      </c>
    </row>
    <row r="26" spans="1:6" ht="22" customHeight="1">
      <c r="A26" s="4" t="s">
        <v>78</v>
      </c>
      <c r="B26" s="4" t="s">
        <v>81</v>
      </c>
      <c r="C26" s="4" t="s">
        <v>33</v>
      </c>
      <c r="D26" s="4" t="s">
        <v>84</v>
      </c>
      <c r="E26" s="4" t="s">
        <v>85</v>
      </c>
      <c r="F26" s="4">
        <v>1</v>
      </c>
    </row>
    <row r="27" spans="1:6" ht="22" customHeight="1">
      <c r="A27" s="4" t="s">
        <v>178</v>
      </c>
      <c r="B27" s="4" t="s">
        <v>180</v>
      </c>
      <c r="C27" s="4" t="s">
        <v>33</v>
      </c>
      <c r="D27" s="4" t="s">
        <v>181</v>
      </c>
      <c r="E27" s="4" t="s">
        <v>183</v>
      </c>
      <c r="F27" s="4">
        <v>1</v>
      </c>
    </row>
    <row r="28" spans="1:6" ht="22" customHeight="1">
      <c r="A28" s="4" t="s">
        <v>160</v>
      </c>
      <c r="B28" s="4" t="s">
        <v>161</v>
      </c>
      <c r="C28" s="4" t="s">
        <v>33</v>
      </c>
      <c r="D28" s="4" t="s">
        <v>162</v>
      </c>
      <c r="E28" s="4" t="s">
        <v>163</v>
      </c>
      <c r="F28" s="4">
        <v>1</v>
      </c>
    </row>
    <row r="29" spans="1:6" ht="22" customHeight="1">
      <c r="A29" s="4" t="s">
        <v>172</v>
      </c>
      <c r="B29" s="4" t="s">
        <v>173</v>
      </c>
      <c r="C29" s="4" t="s">
        <v>33</v>
      </c>
      <c r="D29" s="4" t="s">
        <v>174</v>
      </c>
      <c r="E29" s="4" t="s">
        <v>175</v>
      </c>
      <c r="F29" s="4">
        <v>1</v>
      </c>
    </row>
    <row r="30" spans="1:6" ht="22" customHeight="1">
      <c r="A30" s="4" t="s">
        <v>122</v>
      </c>
      <c r="B30" s="4" t="s">
        <v>123</v>
      </c>
      <c r="C30" s="4" t="s">
        <v>33</v>
      </c>
      <c r="D30" s="4" t="s">
        <v>124</v>
      </c>
      <c r="E30" s="4" t="s">
        <v>125</v>
      </c>
      <c r="F30" s="4">
        <v>1</v>
      </c>
    </row>
    <row r="31" spans="1:6" ht="22" customHeight="1">
      <c r="A31" s="4" t="s">
        <v>44</v>
      </c>
      <c r="B31" s="4" t="s">
        <v>45</v>
      </c>
      <c r="C31" s="4" t="s">
        <v>33</v>
      </c>
      <c r="D31" s="4" t="s">
        <v>46</v>
      </c>
      <c r="E31" s="4" t="s">
        <v>47</v>
      </c>
      <c r="F31" s="4">
        <v>2</v>
      </c>
    </row>
    <row r="32" spans="1:6" ht="22" customHeight="1">
      <c r="A32" s="4" t="s">
        <v>21</v>
      </c>
      <c r="B32" s="4" t="s">
        <v>26</v>
      </c>
      <c r="C32" s="4" t="s">
        <v>10</v>
      </c>
      <c r="D32" s="4" t="s">
        <v>29</v>
      </c>
      <c r="E32" s="4" t="s">
        <v>30</v>
      </c>
      <c r="F32" s="4">
        <v>1</v>
      </c>
    </row>
    <row r="33" spans="1:6" ht="22" customHeight="1">
      <c r="A33" s="4" t="s">
        <v>322</v>
      </c>
      <c r="B33" s="4" t="s">
        <v>323</v>
      </c>
      <c r="C33" s="4" t="s">
        <v>33</v>
      </c>
      <c r="D33" s="4" t="s">
        <v>324</v>
      </c>
      <c r="E33" s="4" t="s">
        <v>325</v>
      </c>
      <c r="F33" s="4">
        <v>1</v>
      </c>
    </row>
    <row r="34" spans="1:6" ht="22" customHeight="1">
      <c r="A34" s="4" t="s">
        <v>359</v>
      </c>
      <c r="B34" s="4" t="s">
        <v>360</v>
      </c>
      <c r="C34" s="4" t="s">
        <v>356</v>
      </c>
      <c r="D34" s="4" t="s">
        <v>362</v>
      </c>
      <c r="E34" s="4" t="s">
        <v>364</v>
      </c>
      <c r="F34" s="4">
        <v>3</v>
      </c>
    </row>
    <row r="35" spans="1:6" ht="22" customHeight="1">
      <c r="A35" s="4" t="s">
        <v>13</v>
      </c>
      <c r="B35" s="4" t="s">
        <v>16</v>
      </c>
      <c r="C35" s="4" t="s">
        <v>10</v>
      </c>
      <c r="D35" s="4" t="s">
        <v>11</v>
      </c>
      <c r="E35" s="4" t="s">
        <v>11</v>
      </c>
      <c r="F35" s="4" t="s">
        <v>11</v>
      </c>
    </row>
    <row r="36" spans="1:6" ht="22" customHeight="1">
      <c r="A36" s="4" t="s">
        <v>131</v>
      </c>
      <c r="B36" s="4" t="s">
        <v>132</v>
      </c>
      <c r="C36" s="4" t="s">
        <v>33</v>
      </c>
      <c r="D36" s="4" t="s">
        <v>11</v>
      </c>
      <c r="E36" s="4" t="s">
        <v>11</v>
      </c>
      <c r="F36" s="4" t="s">
        <v>11</v>
      </c>
    </row>
    <row r="37" spans="1:6" ht="22" customHeight="1">
      <c r="A37" s="4" t="s">
        <v>64</v>
      </c>
      <c r="B37" s="4" t="s">
        <v>66</v>
      </c>
      <c r="C37" s="4" t="s">
        <v>33</v>
      </c>
      <c r="D37" s="4" t="s">
        <v>74</v>
      </c>
      <c r="E37" s="4" t="s">
        <v>75</v>
      </c>
      <c r="F37" s="4">
        <v>1</v>
      </c>
    </row>
    <row r="38" spans="1:6" ht="22" customHeight="1">
      <c r="A38" s="4" t="s">
        <v>133</v>
      </c>
      <c r="B38" s="4" t="s">
        <v>135</v>
      </c>
      <c r="C38" s="4" t="s">
        <v>33</v>
      </c>
      <c r="D38" s="4" t="s">
        <v>136</v>
      </c>
      <c r="E38" s="4" t="s">
        <v>137</v>
      </c>
      <c r="F38" s="4">
        <v>1</v>
      </c>
    </row>
    <row r="39" spans="1:6" ht="22" customHeight="1">
      <c r="A39" s="4" t="s">
        <v>203</v>
      </c>
      <c r="B39" s="4" t="s">
        <v>204</v>
      </c>
      <c r="C39" s="4" t="s">
        <v>33</v>
      </c>
      <c r="D39" s="4" t="s">
        <v>206</v>
      </c>
      <c r="E39" s="4" t="s">
        <v>208</v>
      </c>
      <c r="F39" s="4">
        <v>1</v>
      </c>
    </row>
    <row r="40" spans="1:6" ht="22" customHeight="1">
      <c r="A40" s="4" t="s">
        <v>90</v>
      </c>
      <c r="B40" s="4" t="s">
        <v>92</v>
      </c>
      <c r="C40" s="4" t="s">
        <v>33</v>
      </c>
      <c r="D40" s="4" t="s">
        <v>93</v>
      </c>
      <c r="E40" s="4" t="s">
        <v>95</v>
      </c>
      <c r="F40" s="4">
        <v>1</v>
      </c>
    </row>
    <row r="41" spans="1:6" ht="22" customHeight="1">
      <c r="A41" s="4" t="s">
        <v>35</v>
      </c>
      <c r="B41" s="4" t="s">
        <v>37</v>
      </c>
      <c r="C41" s="4" t="s">
        <v>10</v>
      </c>
      <c r="D41" s="4" t="s">
        <v>38</v>
      </c>
      <c r="E41" s="4" t="s">
        <v>38</v>
      </c>
      <c r="F41" s="4">
        <v>4</v>
      </c>
    </row>
    <row r="42" spans="1:6" ht="22" customHeight="1">
      <c r="A42" s="4" t="s">
        <v>316</v>
      </c>
      <c r="B42" s="4" t="s">
        <v>317</v>
      </c>
      <c r="C42" s="4" t="s">
        <v>33</v>
      </c>
      <c r="D42" s="4" t="s">
        <v>318</v>
      </c>
      <c r="E42" s="4" t="s">
        <v>320</v>
      </c>
      <c r="F42" s="4">
        <v>1</v>
      </c>
    </row>
    <row r="43" spans="1:6" ht="22" customHeight="1">
      <c r="A43" s="4" t="s">
        <v>229</v>
      </c>
      <c r="B43" s="4" t="s">
        <v>230</v>
      </c>
      <c r="C43" s="4" t="s">
        <v>33</v>
      </c>
      <c r="D43" s="4" t="s">
        <v>231</v>
      </c>
      <c r="E43" s="4" t="s">
        <v>233</v>
      </c>
      <c r="F43" s="4">
        <v>1</v>
      </c>
    </row>
    <row r="44" spans="1:6" ht="22" customHeight="1">
      <c r="A44" s="4" t="s">
        <v>191</v>
      </c>
      <c r="B44" s="4" t="s">
        <v>193</v>
      </c>
      <c r="C44" s="4" t="s">
        <v>33</v>
      </c>
      <c r="D44" s="4" t="s">
        <v>195</v>
      </c>
      <c r="E44" s="4" t="s">
        <v>196</v>
      </c>
      <c r="F44" s="4">
        <v>1</v>
      </c>
    </row>
    <row r="45" spans="1:6" ht="22" customHeight="1">
      <c r="A45" s="4" t="s">
        <v>370</v>
      </c>
      <c r="B45" s="4" t="s">
        <v>371</v>
      </c>
      <c r="C45" s="4" t="s">
        <v>356</v>
      </c>
      <c r="D45" s="4" t="s">
        <v>372</v>
      </c>
      <c r="E45" s="4" t="s">
        <v>374</v>
      </c>
      <c r="F45" s="4">
        <v>3</v>
      </c>
    </row>
    <row r="46" spans="1:6" ht="22" customHeight="1">
      <c r="A46" s="4" t="s">
        <v>217</v>
      </c>
      <c r="B46" s="4" t="s">
        <v>218</v>
      </c>
      <c r="C46" s="4" t="s">
        <v>33</v>
      </c>
      <c r="D46" s="4" t="s">
        <v>220</v>
      </c>
      <c r="E46" s="4" t="s">
        <v>221</v>
      </c>
      <c r="F46" s="4">
        <v>1</v>
      </c>
    </row>
    <row r="47" spans="1:6" ht="22" customHeight="1">
      <c r="A47" s="4" t="s">
        <v>376</v>
      </c>
      <c r="B47" s="4" t="s">
        <v>379</v>
      </c>
      <c r="C47" s="4" t="s">
        <v>356</v>
      </c>
      <c r="D47" s="4" t="s">
        <v>379</v>
      </c>
      <c r="E47" s="4" t="s">
        <v>382</v>
      </c>
      <c r="F47" s="4">
        <v>3</v>
      </c>
    </row>
    <row r="48" spans="1:6" ht="22" customHeight="1">
      <c r="A48" s="4" t="s">
        <v>264</v>
      </c>
      <c r="B48" s="4" t="s">
        <v>265</v>
      </c>
      <c r="C48" s="4" t="s">
        <v>33</v>
      </c>
      <c r="D48" s="4" t="s">
        <v>11</v>
      </c>
      <c r="E48" s="4" t="s">
        <v>11</v>
      </c>
      <c r="F48" s="4" t="s">
        <v>11</v>
      </c>
    </row>
    <row r="49" spans="1:6" ht="22" customHeight="1">
      <c r="A49" s="4" t="s">
        <v>211</v>
      </c>
      <c r="B49" s="4" t="s">
        <v>213</v>
      </c>
      <c r="C49" s="4" t="s">
        <v>33</v>
      </c>
      <c r="D49" s="4" t="s">
        <v>215</v>
      </c>
      <c r="E49" s="4" t="s">
        <v>216</v>
      </c>
      <c r="F49" s="4">
        <v>1</v>
      </c>
    </row>
    <row r="50" spans="1:6" ht="22" customHeight="1">
      <c r="A50" s="4" t="s">
        <v>297</v>
      </c>
      <c r="B50" s="4" t="s">
        <v>299</v>
      </c>
      <c r="C50" s="4" t="s">
        <v>33</v>
      </c>
      <c r="D50" s="4" t="s">
        <v>300</v>
      </c>
      <c r="E50" s="4" t="s">
        <v>301</v>
      </c>
      <c r="F50" s="4">
        <v>1</v>
      </c>
    </row>
    <row r="51" spans="1:6" ht="22" customHeight="1">
      <c r="A51" s="4" t="s">
        <v>270</v>
      </c>
      <c r="B51" s="4" t="s">
        <v>271</v>
      </c>
      <c r="C51" s="4" t="s">
        <v>33</v>
      </c>
      <c r="D51" s="4" t="s">
        <v>272</v>
      </c>
      <c r="E51" s="4" t="s">
        <v>273</v>
      </c>
      <c r="F51" s="4">
        <v>1</v>
      </c>
    </row>
    <row r="52" spans="1:6" ht="22" customHeight="1">
      <c r="A52" s="4" t="s">
        <v>185</v>
      </c>
      <c r="B52" s="4" t="s">
        <v>187</v>
      </c>
      <c r="C52" s="4" t="s">
        <v>33</v>
      </c>
      <c r="D52" s="4" t="s">
        <v>189</v>
      </c>
      <c r="E52" s="4" t="s">
        <v>190</v>
      </c>
      <c r="F52" s="4">
        <v>1</v>
      </c>
    </row>
    <row r="53" spans="1:6" ht="22" customHeight="1">
      <c r="A53" s="4" t="s">
        <v>118</v>
      </c>
      <c r="B53" s="4" t="s">
        <v>119</v>
      </c>
      <c r="C53" s="4" t="s">
        <v>33</v>
      </c>
      <c r="D53" s="4" t="s">
        <v>120</v>
      </c>
      <c r="E53" s="4" t="s">
        <v>121</v>
      </c>
      <c r="F53" s="4">
        <v>1</v>
      </c>
    </row>
    <row r="54" spans="1:6" ht="22" customHeight="1">
      <c r="A54" s="4" t="s">
        <v>223</v>
      </c>
      <c r="B54" s="4" t="s">
        <v>224</v>
      </c>
      <c r="C54" s="4" t="s">
        <v>33</v>
      </c>
      <c r="D54" s="4" t="s">
        <v>225</v>
      </c>
      <c r="E54" s="4" t="s">
        <v>227</v>
      </c>
      <c r="F54" s="4">
        <v>1</v>
      </c>
    </row>
    <row r="55" spans="1:6" ht="22" customHeight="1">
      <c r="A55" s="4" t="s">
        <v>156</v>
      </c>
      <c r="B55" s="4" t="s">
        <v>157</v>
      </c>
      <c r="C55" s="4" t="s">
        <v>33</v>
      </c>
      <c r="D55" s="4" t="s">
        <v>158</v>
      </c>
      <c r="E55" s="4" t="s">
        <v>159</v>
      </c>
      <c r="F55" s="4">
        <v>1</v>
      </c>
    </row>
    <row r="56" spans="1:6" ht="22" customHeight="1">
      <c r="A56" s="4" t="s">
        <v>258</v>
      </c>
      <c r="B56" s="4" t="s">
        <v>259</v>
      </c>
      <c r="C56" s="4" t="s">
        <v>33</v>
      </c>
      <c r="D56" s="4" t="s">
        <v>260</v>
      </c>
      <c r="E56" s="4" t="s">
        <v>261</v>
      </c>
      <c r="F56" s="4">
        <v>1</v>
      </c>
    </row>
    <row r="57" spans="1:6" ht="22" customHeight="1">
      <c r="A57" s="4" t="s">
        <v>383</v>
      </c>
      <c r="B57" s="4" t="s">
        <v>386</v>
      </c>
      <c r="C57" s="4" t="s">
        <v>356</v>
      </c>
      <c r="D57" s="4" t="s">
        <v>387</v>
      </c>
      <c r="E57" s="4" t="s">
        <v>387</v>
      </c>
      <c r="F57" s="4">
        <v>3</v>
      </c>
    </row>
    <row r="58" spans="1:6" ht="22" customHeight="1">
      <c r="A58" s="4" t="s">
        <v>310</v>
      </c>
      <c r="B58" s="4" t="s">
        <v>311</v>
      </c>
      <c r="C58" s="4" t="s">
        <v>33</v>
      </c>
      <c r="D58" s="4" t="s">
        <v>313</v>
      </c>
      <c r="E58" s="4" t="s">
        <v>314</v>
      </c>
      <c r="F58" s="4">
        <v>1</v>
      </c>
    </row>
    <row r="59" spans="1:6" ht="36" customHeight="1">
      <c r="F59" s="1"/>
    </row>
    <row r="60" spans="1:6" ht="36" customHeight="1">
      <c r="F60" s="1"/>
    </row>
    <row r="61" spans="1:6" ht="36" customHeight="1">
      <c r="F61" s="1"/>
    </row>
    <row r="62" spans="1:6" ht="36" customHeight="1">
      <c r="F62" s="1"/>
    </row>
    <row r="63" spans="1:6" ht="36" customHeight="1">
      <c r="F63" s="1"/>
    </row>
    <row r="64" spans="1:6" ht="36" customHeight="1">
      <c r="F64" s="1"/>
    </row>
    <row r="65" spans="6:6" ht="36" customHeight="1">
      <c r="F65" s="1"/>
    </row>
    <row r="66" spans="6:6" ht="36" customHeight="1">
      <c r="F66" s="1"/>
    </row>
    <row r="67" spans="6:6" ht="36" customHeight="1">
      <c r="F67" s="1"/>
    </row>
    <row r="68" spans="6:6" ht="36" customHeight="1">
      <c r="F68" s="1"/>
    </row>
    <row r="69" spans="6:6" ht="36" customHeight="1">
      <c r="F69" s="1"/>
    </row>
    <row r="70" spans="6:6" ht="36" customHeight="1">
      <c r="F70" s="1"/>
    </row>
    <row r="71" spans="6:6" ht="36" customHeight="1">
      <c r="F71" s="1"/>
    </row>
    <row r="72" spans="6:6" ht="36" customHeight="1">
      <c r="F72" s="1"/>
    </row>
    <row r="73" spans="6:6" ht="36" customHeight="1">
      <c r="F73" s="1"/>
    </row>
    <row r="74" spans="6:6" ht="36" customHeight="1">
      <c r="F74" s="1"/>
    </row>
    <row r="75" spans="6:6" ht="36" customHeight="1">
      <c r="F75" s="1"/>
    </row>
    <row r="76" spans="6:6" ht="36" customHeight="1">
      <c r="F76" s="1"/>
    </row>
    <row r="77" spans="6:6" ht="36" customHeight="1">
      <c r="F77" s="1"/>
    </row>
    <row r="78" spans="6:6" ht="36" customHeight="1">
      <c r="F78" s="1"/>
    </row>
    <row r="79" spans="6:6" ht="36" customHeight="1">
      <c r="F79" s="1"/>
    </row>
    <row r="80" spans="6:6" ht="36" customHeight="1">
      <c r="F80" s="1"/>
    </row>
    <row r="81" spans="6:6" ht="36" customHeight="1">
      <c r="F81" s="1"/>
    </row>
    <row r="82" spans="6:6" ht="36" customHeight="1">
      <c r="F82" s="1"/>
    </row>
    <row r="83" spans="6:6" ht="36" customHeight="1">
      <c r="F83" s="1"/>
    </row>
    <row r="84" spans="6:6" ht="36" customHeight="1">
      <c r="F84" s="1"/>
    </row>
    <row r="85" spans="6:6" ht="36" customHeight="1">
      <c r="F85" s="1"/>
    </row>
    <row r="86" spans="6:6" ht="36" customHeight="1">
      <c r="F86" s="1"/>
    </row>
    <row r="87" spans="6:6" ht="36" customHeight="1">
      <c r="F87" s="1"/>
    </row>
    <row r="88" spans="6:6" ht="36" customHeight="1">
      <c r="F88" s="1"/>
    </row>
    <row r="89" spans="6:6" ht="36" customHeight="1">
      <c r="F89" s="1"/>
    </row>
    <row r="90" spans="6:6" ht="36" customHeight="1">
      <c r="F90" s="1"/>
    </row>
    <row r="91" spans="6:6" ht="36" customHeight="1">
      <c r="F91" s="1"/>
    </row>
    <row r="92" spans="6:6" ht="36" customHeight="1">
      <c r="F92" s="1"/>
    </row>
    <row r="93" spans="6:6" ht="36" customHeight="1">
      <c r="F93" s="1"/>
    </row>
    <row r="94" spans="6:6" ht="36" customHeight="1">
      <c r="F94" s="1"/>
    </row>
    <row r="95" spans="6:6" ht="36" customHeight="1">
      <c r="F95" s="1"/>
    </row>
    <row r="96" spans="6:6" ht="36" customHeight="1">
      <c r="F96" s="1"/>
    </row>
    <row r="97" spans="6:6" ht="36" customHeight="1">
      <c r="F97" s="1"/>
    </row>
    <row r="98" spans="6:6" ht="36" customHeight="1">
      <c r="F98" s="1"/>
    </row>
    <row r="99" spans="6:6" ht="36" customHeight="1">
      <c r="F99" s="1"/>
    </row>
    <row r="100" spans="6:6" ht="36" customHeight="1">
      <c r="F100" s="1"/>
    </row>
    <row r="101" spans="6:6" ht="36" customHeight="1">
      <c r="F101" s="1"/>
    </row>
    <row r="102" spans="6:6" ht="36" customHeight="1">
      <c r="F102" s="1"/>
    </row>
    <row r="103" spans="6:6" ht="36" customHeight="1">
      <c r="F103" s="1"/>
    </row>
    <row r="104" spans="6:6" ht="36" customHeight="1">
      <c r="F104" s="1"/>
    </row>
    <row r="105" spans="6:6" ht="36" customHeight="1">
      <c r="F105" s="1"/>
    </row>
    <row r="106" spans="6:6" ht="36" customHeight="1">
      <c r="F106" s="1"/>
    </row>
    <row r="107" spans="6:6" ht="36" customHeight="1">
      <c r="F107" s="1"/>
    </row>
    <row r="108" spans="6:6" ht="36" customHeight="1">
      <c r="F108" s="1"/>
    </row>
    <row r="109" spans="6:6" ht="36" customHeight="1">
      <c r="F109" s="1"/>
    </row>
    <row r="110" spans="6:6" ht="36" customHeight="1">
      <c r="F110" s="1"/>
    </row>
    <row r="111" spans="6:6" ht="36" customHeight="1">
      <c r="F111" s="1"/>
    </row>
    <row r="112" spans="6:6" ht="36" customHeight="1">
      <c r="F112" s="1"/>
    </row>
    <row r="113" spans="6:6" ht="36" customHeight="1">
      <c r="F113" s="1"/>
    </row>
    <row r="114" spans="6:6" ht="36" customHeight="1">
      <c r="F114" s="1"/>
    </row>
    <row r="115" spans="6:6" ht="36" customHeight="1">
      <c r="F115" s="1"/>
    </row>
    <row r="116" spans="6:6" ht="36" customHeight="1">
      <c r="F116" s="1"/>
    </row>
    <row r="117" spans="6:6" ht="36" customHeight="1">
      <c r="F117" s="1"/>
    </row>
    <row r="118" spans="6:6" ht="36" customHeight="1">
      <c r="F118" s="1"/>
    </row>
    <row r="119" spans="6:6" ht="36" customHeight="1">
      <c r="F119" s="1"/>
    </row>
    <row r="120" spans="6:6" ht="36" customHeight="1">
      <c r="F120" s="1"/>
    </row>
    <row r="121" spans="6:6" ht="36" customHeight="1">
      <c r="F121" s="1"/>
    </row>
    <row r="122" spans="6:6" ht="36" customHeight="1">
      <c r="F122" s="1"/>
    </row>
    <row r="123" spans="6:6" ht="36" customHeight="1">
      <c r="F123" s="1"/>
    </row>
    <row r="124" spans="6:6" ht="36" customHeight="1">
      <c r="F124" s="1"/>
    </row>
    <row r="125" spans="6:6" ht="36" customHeight="1">
      <c r="F125" s="1"/>
    </row>
    <row r="126" spans="6:6" ht="36" customHeight="1">
      <c r="F126" s="1"/>
    </row>
    <row r="127" spans="6:6" ht="36" customHeight="1">
      <c r="F127" s="1"/>
    </row>
    <row r="128" spans="6:6" ht="36" customHeight="1">
      <c r="F128" s="1"/>
    </row>
    <row r="129" spans="6:6" ht="36" customHeight="1">
      <c r="F129" s="1"/>
    </row>
    <row r="130" spans="6:6" ht="36" customHeight="1">
      <c r="F130" s="1"/>
    </row>
    <row r="131" spans="6:6" ht="36" customHeight="1">
      <c r="F131" s="1"/>
    </row>
    <row r="132" spans="6:6" ht="36" customHeight="1">
      <c r="F132" s="1"/>
    </row>
    <row r="133" spans="6:6" ht="36" customHeight="1">
      <c r="F133" s="1"/>
    </row>
    <row r="134" spans="6:6" ht="36" customHeight="1">
      <c r="F134" s="1"/>
    </row>
    <row r="135" spans="6:6" ht="36" customHeight="1">
      <c r="F135" s="1"/>
    </row>
    <row r="136" spans="6:6" ht="36" customHeight="1">
      <c r="F136" s="1"/>
    </row>
    <row r="137" spans="6:6" ht="36" customHeight="1">
      <c r="F137" s="1"/>
    </row>
    <row r="138" spans="6:6" ht="36" customHeight="1">
      <c r="F138" s="1"/>
    </row>
    <row r="139" spans="6:6" ht="36" customHeight="1">
      <c r="F139" s="1"/>
    </row>
    <row r="140" spans="6:6" ht="36" customHeight="1">
      <c r="F140" s="1"/>
    </row>
    <row r="141" spans="6:6" ht="36" customHeight="1">
      <c r="F141" s="1"/>
    </row>
    <row r="142" spans="6:6" ht="36" customHeight="1">
      <c r="F142" s="1"/>
    </row>
    <row r="143" spans="6:6" ht="36" customHeight="1">
      <c r="F143" s="1"/>
    </row>
    <row r="144" spans="6:6" ht="36" customHeight="1">
      <c r="F144" s="1"/>
    </row>
    <row r="145" spans="6:6" ht="36" customHeight="1">
      <c r="F145" s="1"/>
    </row>
    <row r="146" spans="6:6" ht="36" customHeight="1">
      <c r="F146" s="1"/>
    </row>
    <row r="147" spans="6:6" ht="36" customHeight="1">
      <c r="F147" s="1"/>
    </row>
    <row r="148" spans="6:6" ht="36" customHeight="1">
      <c r="F148" s="1"/>
    </row>
    <row r="149" spans="6:6" ht="36" customHeight="1">
      <c r="F149" s="1"/>
    </row>
    <row r="150" spans="6:6" ht="36" customHeight="1">
      <c r="F150" s="1"/>
    </row>
    <row r="151" spans="6:6" ht="36" customHeight="1">
      <c r="F151" s="1"/>
    </row>
    <row r="152" spans="6:6" ht="36" customHeight="1">
      <c r="F152" s="1"/>
    </row>
    <row r="153" spans="6:6" ht="36" customHeight="1">
      <c r="F153" s="1"/>
    </row>
    <row r="154" spans="6:6" ht="36" customHeight="1">
      <c r="F154" s="1"/>
    </row>
    <row r="155" spans="6:6" ht="36" customHeight="1">
      <c r="F155" s="1"/>
    </row>
    <row r="156" spans="6:6" ht="36" customHeight="1">
      <c r="F156" s="1"/>
    </row>
    <row r="157" spans="6:6" ht="36" customHeight="1">
      <c r="F157" s="1"/>
    </row>
    <row r="158" spans="6:6" ht="36" customHeight="1">
      <c r="F158" s="1"/>
    </row>
    <row r="159" spans="6:6" ht="36" customHeight="1">
      <c r="F159" s="1"/>
    </row>
    <row r="160" spans="6:6" ht="36" customHeight="1">
      <c r="F160" s="1"/>
    </row>
    <row r="161" spans="6:6" ht="36" customHeight="1">
      <c r="F161" s="1"/>
    </row>
    <row r="162" spans="6:6" ht="36" customHeight="1">
      <c r="F162" s="1"/>
    </row>
    <row r="163" spans="6:6" ht="36" customHeight="1">
      <c r="F163" s="1"/>
    </row>
    <row r="164" spans="6:6" ht="36" customHeight="1">
      <c r="F164" s="1"/>
    </row>
    <row r="165" spans="6:6" ht="36" customHeight="1">
      <c r="F165" s="1"/>
    </row>
    <row r="166" spans="6:6" ht="36" customHeight="1">
      <c r="F166" s="1"/>
    </row>
    <row r="167" spans="6:6" ht="36" customHeight="1">
      <c r="F167" s="1"/>
    </row>
    <row r="168" spans="6:6" ht="36" customHeight="1">
      <c r="F168" s="1"/>
    </row>
    <row r="169" spans="6:6" ht="36" customHeight="1">
      <c r="F169" s="1"/>
    </row>
    <row r="170" spans="6:6" ht="36" customHeight="1">
      <c r="F170" s="1"/>
    </row>
    <row r="171" spans="6:6" ht="36" customHeight="1">
      <c r="F171" s="1"/>
    </row>
    <row r="172" spans="6:6" ht="36" customHeight="1">
      <c r="F172" s="1"/>
    </row>
    <row r="173" spans="6:6" ht="36" customHeight="1">
      <c r="F173" s="1"/>
    </row>
    <row r="174" spans="6:6" ht="36" customHeight="1">
      <c r="F174" s="1"/>
    </row>
    <row r="175" spans="6:6" ht="36" customHeight="1">
      <c r="F175" s="1"/>
    </row>
    <row r="176" spans="6:6" ht="36" customHeight="1">
      <c r="F176" s="1"/>
    </row>
    <row r="177" spans="6:6" ht="36" customHeight="1">
      <c r="F177" s="1"/>
    </row>
    <row r="178" spans="6:6" ht="36" customHeight="1">
      <c r="F178" s="1"/>
    </row>
    <row r="179" spans="6:6" ht="36" customHeight="1">
      <c r="F179" s="1"/>
    </row>
    <row r="180" spans="6:6" ht="36" customHeight="1">
      <c r="F180" s="1"/>
    </row>
    <row r="181" spans="6:6" ht="36" customHeight="1">
      <c r="F181" s="1"/>
    </row>
    <row r="182" spans="6:6" ht="36" customHeight="1">
      <c r="F182" s="1"/>
    </row>
    <row r="183" spans="6:6" ht="36" customHeight="1">
      <c r="F183" s="1"/>
    </row>
    <row r="184" spans="6:6" ht="36" customHeight="1">
      <c r="F184" s="1"/>
    </row>
    <row r="185" spans="6:6" ht="36" customHeight="1">
      <c r="F185" s="1"/>
    </row>
    <row r="186" spans="6:6" ht="36" customHeight="1">
      <c r="F186" s="1"/>
    </row>
    <row r="187" spans="6:6" ht="36" customHeight="1">
      <c r="F187" s="1"/>
    </row>
    <row r="188" spans="6:6" ht="36" customHeight="1">
      <c r="F188" s="1"/>
    </row>
    <row r="189" spans="6:6" ht="36" customHeight="1">
      <c r="F189" s="1"/>
    </row>
    <row r="190" spans="6:6" ht="36" customHeight="1">
      <c r="F190" s="1"/>
    </row>
    <row r="191" spans="6:6" ht="36" customHeight="1">
      <c r="F191" s="1"/>
    </row>
    <row r="192" spans="6:6" ht="36" customHeight="1">
      <c r="F192" s="1"/>
    </row>
    <row r="193" spans="6:6" ht="36" customHeight="1">
      <c r="F193" s="1"/>
    </row>
    <row r="194" spans="6:6" ht="36" customHeight="1">
      <c r="F194" s="1"/>
    </row>
    <row r="195" spans="6:6" ht="36" customHeight="1">
      <c r="F195" s="1"/>
    </row>
    <row r="196" spans="6:6" ht="36" customHeight="1">
      <c r="F196" s="1"/>
    </row>
    <row r="197" spans="6:6" ht="36" customHeight="1">
      <c r="F197" s="1"/>
    </row>
    <row r="198" spans="6:6" ht="36" customHeight="1">
      <c r="F198" s="1"/>
    </row>
    <row r="199" spans="6:6" ht="36" customHeight="1">
      <c r="F199" s="1"/>
    </row>
    <row r="200" spans="6:6" ht="36" customHeight="1">
      <c r="F200" s="1"/>
    </row>
    <row r="201" spans="6:6" ht="36" customHeight="1">
      <c r="F201" s="1"/>
    </row>
    <row r="202" spans="6:6" ht="36" customHeight="1">
      <c r="F202" s="1"/>
    </row>
    <row r="203" spans="6:6" ht="36" customHeight="1">
      <c r="F203" s="1"/>
    </row>
    <row r="204" spans="6:6" ht="36" customHeight="1">
      <c r="F204" s="1"/>
    </row>
    <row r="205" spans="6:6" ht="36" customHeight="1">
      <c r="F205" s="1"/>
    </row>
    <row r="206" spans="6:6" ht="36" customHeight="1">
      <c r="F206" s="1"/>
    </row>
    <row r="207" spans="6:6" ht="36" customHeight="1">
      <c r="F207" s="1"/>
    </row>
    <row r="208" spans="6:6" ht="36" customHeight="1">
      <c r="F208" s="1"/>
    </row>
    <row r="209" spans="6:6" ht="36" customHeight="1">
      <c r="F209" s="1"/>
    </row>
    <row r="210" spans="6:6" ht="36" customHeight="1">
      <c r="F210" s="1"/>
    </row>
    <row r="211" spans="6:6" ht="36" customHeight="1">
      <c r="F211" s="1"/>
    </row>
    <row r="212" spans="6:6" ht="36" customHeight="1">
      <c r="F212" s="1"/>
    </row>
    <row r="213" spans="6:6" ht="36" customHeight="1">
      <c r="F213" s="1"/>
    </row>
    <row r="214" spans="6:6" ht="36" customHeight="1">
      <c r="F214" s="1"/>
    </row>
    <row r="215" spans="6:6" ht="36" customHeight="1">
      <c r="F215" s="1"/>
    </row>
    <row r="216" spans="6:6" ht="36" customHeight="1">
      <c r="F216" s="1"/>
    </row>
    <row r="217" spans="6:6" ht="36" customHeight="1">
      <c r="F217" s="1"/>
    </row>
    <row r="218" spans="6:6" ht="36" customHeight="1">
      <c r="F218" s="1"/>
    </row>
    <row r="219" spans="6:6" ht="36" customHeight="1">
      <c r="F219" s="1"/>
    </row>
    <row r="220" spans="6:6" ht="36" customHeight="1">
      <c r="F220" s="1"/>
    </row>
    <row r="221" spans="6:6" ht="36" customHeight="1">
      <c r="F221" s="1"/>
    </row>
    <row r="222" spans="6:6" ht="36" customHeight="1">
      <c r="F222" s="1"/>
    </row>
    <row r="223" spans="6:6" ht="36" customHeight="1">
      <c r="F223" s="1"/>
    </row>
    <row r="224" spans="6:6" ht="36" customHeight="1">
      <c r="F224" s="1"/>
    </row>
    <row r="225" spans="6:6" ht="36" customHeight="1">
      <c r="F225" s="1"/>
    </row>
    <row r="226" spans="6:6" ht="36" customHeight="1">
      <c r="F226" s="1"/>
    </row>
    <row r="227" spans="6:6" ht="36" customHeight="1">
      <c r="F227" s="1"/>
    </row>
    <row r="228" spans="6:6" ht="36" customHeight="1">
      <c r="F228" s="1"/>
    </row>
    <row r="229" spans="6:6" ht="36" customHeight="1">
      <c r="F229" s="1"/>
    </row>
    <row r="230" spans="6:6" ht="36" customHeight="1">
      <c r="F230" s="1"/>
    </row>
    <row r="231" spans="6:6" ht="36" customHeight="1">
      <c r="F231" s="1"/>
    </row>
    <row r="232" spans="6:6" ht="36" customHeight="1">
      <c r="F232" s="1"/>
    </row>
    <row r="233" spans="6:6" ht="36" customHeight="1">
      <c r="F233" s="1"/>
    </row>
    <row r="234" spans="6:6" ht="36" customHeight="1">
      <c r="F234" s="1"/>
    </row>
    <row r="235" spans="6:6" ht="36" customHeight="1">
      <c r="F235" s="1"/>
    </row>
    <row r="236" spans="6:6" ht="36" customHeight="1">
      <c r="F236" s="1"/>
    </row>
    <row r="237" spans="6:6" ht="36" customHeight="1">
      <c r="F237" s="1"/>
    </row>
    <row r="238" spans="6:6" ht="36" customHeight="1">
      <c r="F238" s="1"/>
    </row>
    <row r="239" spans="6:6" ht="36" customHeight="1">
      <c r="F239" s="1"/>
    </row>
    <row r="240" spans="6:6" ht="36" customHeight="1">
      <c r="F240" s="1"/>
    </row>
    <row r="241" spans="6:6" ht="36" customHeight="1">
      <c r="F241" s="1"/>
    </row>
    <row r="242" spans="6:6" ht="36" customHeight="1">
      <c r="F242" s="1"/>
    </row>
    <row r="243" spans="6:6" ht="36" customHeight="1">
      <c r="F243" s="1"/>
    </row>
    <row r="244" spans="6:6" ht="36" customHeight="1">
      <c r="F244" s="1"/>
    </row>
    <row r="245" spans="6:6" ht="36" customHeight="1">
      <c r="F245" s="1"/>
    </row>
    <row r="246" spans="6:6" ht="36" customHeight="1">
      <c r="F246" s="1"/>
    </row>
    <row r="247" spans="6:6" ht="36" customHeight="1">
      <c r="F247" s="1"/>
    </row>
    <row r="248" spans="6:6" ht="36" customHeight="1">
      <c r="F248" s="1"/>
    </row>
    <row r="249" spans="6:6" ht="36" customHeight="1">
      <c r="F249" s="1"/>
    </row>
    <row r="250" spans="6:6" ht="36" customHeight="1">
      <c r="F250" s="1"/>
    </row>
    <row r="251" spans="6:6" ht="36" customHeight="1">
      <c r="F251" s="1"/>
    </row>
    <row r="252" spans="6:6" ht="36" customHeight="1">
      <c r="F252" s="1"/>
    </row>
    <row r="253" spans="6:6" ht="36" customHeight="1">
      <c r="F253" s="1"/>
    </row>
    <row r="254" spans="6:6" ht="36" customHeight="1">
      <c r="F254" s="1"/>
    </row>
    <row r="255" spans="6:6" ht="36" customHeight="1">
      <c r="F255" s="1"/>
    </row>
    <row r="256" spans="6:6" ht="36" customHeight="1">
      <c r="F256" s="1"/>
    </row>
    <row r="257" spans="6:6" ht="36" customHeight="1">
      <c r="F257" s="1"/>
    </row>
    <row r="258" spans="6:6" ht="36" customHeight="1">
      <c r="F258" s="1"/>
    </row>
    <row r="259" spans="6:6" ht="36" customHeight="1">
      <c r="F259" s="1"/>
    </row>
    <row r="260" spans="6:6" ht="36" customHeight="1">
      <c r="F260" s="1"/>
    </row>
    <row r="261" spans="6:6" ht="36" customHeight="1">
      <c r="F261" s="1"/>
    </row>
    <row r="262" spans="6:6" ht="36" customHeight="1">
      <c r="F262" s="1"/>
    </row>
    <row r="263" spans="6:6" ht="36" customHeight="1">
      <c r="F263" s="1"/>
    </row>
    <row r="264" spans="6:6" ht="36" customHeight="1">
      <c r="F264" s="1"/>
    </row>
    <row r="265" spans="6:6" ht="36" customHeight="1">
      <c r="F265" s="1"/>
    </row>
    <row r="266" spans="6:6" ht="36" customHeight="1">
      <c r="F266" s="1"/>
    </row>
    <row r="267" spans="6:6" ht="36" customHeight="1">
      <c r="F267" s="1"/>
    </row>
    <row r="268" spans="6:6" ht="36" customHeight="1">
      <c r="F268" s="1"/>
    </row>
    <row r="269" spans="6:6" ht="36" customHeight="1">
      <c r="F269" s="1"/>
    </row>
    <row r="270" spans="6:6" ht="36" customHeight="1">
      <c r="F270" s="1"/>
    </row>
    <row r="271" spans="6:6" ht="36" customHeight="1">
      <c r="F271" s="1"/>
    </row>
    <row r="272" spans="6:6" ht="36" customHeight="1">
      <c r="F272" s="1"/>
    </row>
    <row r="273" spans="6:6" ht="36" customHeight="1">
      <c r="F273" s="1"/>
    </row>
    <row r="274" spans="6:6" ht="36" customHeight="1">
      <c r="F274" s="1"/>
    </row>
    <row r="275" spans="6:6" ht="36" customHeight="1">
      <c r="F275" s="1"/>
    </row>
    <row r="276" spans="6:6" ht="36" customHeight="1">
      <c r="F276" s="1"/>
    </row>
    <row r="277" spans="6:6" ht="36" customHeight="1">
      <c r="F277" s="1"/>
    </row>
    <row r="278" spans="6:6" ht="36" customHeight="1">
      <c r="F278" s="1"/>
    </row>
    <row r="279" spans="6:6" ht="36" customHeight="1">
      <c r="F279" s="1"/>
    </row>
    <row r="280" spans="6:6" ht="36" customHeight="1">
      <c r="F280" s="1"/>
    </row>
    <row r="281" spans="6:6" ht="36" customHeight="1">
      <c r="F281" s="1"/>
    </row>
    <row r="282" spans="6:6" ht="36" customHeight="1">
      <c r="F282" s="1"/>
    </row>
    <row r="283" spans="6:6" ht="36" customHeight="1">
      <c r="F283" s="1"/>
    </row>
    <row r="284" spans="6:6" ht="36" customHeight="1">
      <c r="F284" s="1"/>
    </row>
    <row r="285" spans="6:6" ht="36" customHeight="1">
      <c r="F285" s="1"/>
    </row>
    <row r="286" spans="6:6" ht="36" customHeight="1">
      <c r="F286" s="1"/>
    </row>
    <row r="287" spans="6:6" ht="36" customHeight="1">
      <c r="F287" s="1"/>
    </row>
    <row r="288" spans="6:6" ht="36" customHeight="1">
      <c r="F288" s="1"/>
    </row>
    <row r="289" spans="6:6" ht="36" customHeight="1">
      <c r="F289" s="1"/>
    </row>
    <row r="290" spans="6:6" ht="36" customHeight="1">
      <c r="F290" s="1"/>
    </row>
    <row r="291" spans="6:6" ht="36" customHeight="1">
      <c r="F291" s="1"/>
    </row>
    <row r="292" spans="6:6" ht="36" customHeight="1">
      <c r="F292" s="1"/>
    </row>
    <row r="293" spans="6:6" ht="36" customHeight="1">
      <c r="F293" s="1"/>
    </row>
    <row r="294" spans="6:6" ht="36" customHeight="1">
      <c r="F294" s="1"/>
    </row>
    <row r="295" spans="6:6" ht="36" customHeight="1">
      <c r="F295" s="1"/>
    </row>
    <row r="296" spans="6:6" ht="36" customHeight="1">
      <c r="F296" s="1"/>
    </row>
    <row r="297" spans="6:6" ht="36" customHeight="1">
      <c r="F297" s="1"/>
    </row>
    <row r="298" spans="6:6" ht="36" customHeight="1">
      <c r="F298" s="1"/>
    </row>
    <row r="299" spans="6:6" ht="36" customHeight="1">
      <c r="F299" s="1"/>
    </row>
    <row r="300" spans="6:6" ht="36" customHeight="1">
      <c r="F300" s="1"/>
    </row>
    <row r="301" spans="6:6" ht="36" customHeight="1">
      <c r="F301" s="1"/>
    </row>
    <row r="302" spans="6:6" ht="36" customHeight="1">
      <c r="F302" s="1"/>
    </row>
    <row r="303" spans="6:6" ht="36" customHeight="1">
      <c r="F303" s="1"/>
    </row>
    <row r="304" spans="6:6" ht="36" customHeight="1">
      <c r="F304" s="1"/>
    </row>
    <row r="305" spans="6:6" ht="36" customHeight="1">
      <c r="F305" s="1"/>
    </row>
    <row r="306" spans="6:6" ht="36" customHeight="1">
      <c r="F306" s="1"/>
    </row>
    <row r="307" spans="6:6" ht="36" customHeight="1">
      <c r="F307" s="1"/>
    </row>
    <row r="308" spans="6:6" ht="36" customHeight="1">
      <c r="F308" s="1"/>
    </row>
    <row r="309" spans="6:6" ht="36" customHeight="1">
      <c r="F309" s="1"/>
    </row>
    <row r="310" spans="6:6" ht="36" customHeight="1">
      <c r="F310" s="1"/>
    </row>
    <row r="311" spans="6:6" ht="36" customHeight="1">
      <c r="F311" s="1"/>
    </row>
    <row r="312" spans="6:6" ht="36" customHeight="1">
      <c r="F312" s="1"/>
    </row>
    <row r="313" spans="6:6" ht="36" customHeight="1">
      <c r="F313" s="1"/>
    </row>
    <row r="314" spans="6:6" ht="36" customHeight="1">
      <c r="F314" s="1"/>
    </row>
    <row r="315" spans="6:6" ht="36" customHeight="1">
      <c r="F315" s="1"/>
    </row>
    <row r="316" spans="6:6" ht="36" customHeight="1">
      <c r="F316" s="1"/>
    </row>
    <row r="317" spans="6:6" ht="36" customHeight="1">
      <c r="F317" s="1"/>
    </row>
    <row r="318" spans="6:6" ht="36" customHeight="1">
      <c r="F318" s="1"/>
    </row>
    <row r="319" spans="6:6" ht="36" customHeight="1">
      <c r="F319" s="1"/>
    </row>
    <row r="320" spans="6:6" ht="36" customHeight="1">
      <c r="F320" s="1"/>
    </row>
    <row r="321" spans="6:6" ht="36" customHeight="1">
      <c r="F321" s="1"/>
    </row>
    <row r="322" spans="6:6" ht="36" customHeight="1">
      <c r="F322" s="1"/>
    </row>
    <row r="323" spans="6:6" ht="36" customHeight="1">
      <c r="F323" s="1"/>
    </row>
    <row r="324" spans="6:6" ht="36" customHeight="1">
      <c r="F324" s="1"/>
    </row>
    <row r="325" spans="6:6" ht="36" customHeight="1">
      <c r="F325" s="1"/>
    </row>
    <row r="326" spans="6:6" ht="36" customHeight="1">
      <c r="F326" s="1"/>
    </row>
    <row r="327" spans="6:6" ht="36" customHeight="1">
      <c r="F327" s="1"/>
    </row>
    <row r="328" spans="6:6" ht="36" customHeight="1">
      <c r="F328" s="1"/>
    </row>
    <row r="329" spans="6:6" ht="36" customHeight="1">
      <c r="F329" s="1"/>
    </row>
    <row r="330" spans="6:6" ht="36" customHeight="1">
      <c r="F330" s="1"/>
    </row>
    <row r="331" spans="6:6" ht="36" customHeight="1">
      <c r="F331" s="1"/>
    </row>
    <row r="332" spans="6:6" ht="36" customHeight="1">
      <c r="F332" s="1"/>
    </row>
    <row r="333" spans="6:6" ht="36" customHeight="1">
      <c r="F333" s="1"/>
    </row>
    <row r="334" spans="6:6" ht="36" customHeight="1">
      <c r="F334" s="1"/>
    </row>
    <row r="335" spans="6:6" ht="36" customHeight="1">
      <c r="F335" s="1"/>
    </row>
    <row r="336" spans="6:6" ht="36" customHeight="1">
      <c r="F336" s="1"/>
    </row>
    <row r="337" spans="6:6" ht="36" customHeight="1">
      <c r="F337" s="1"/>
    </row>
    <row r="338" spans="6:6" ht="36" customHeight="1">
      <c r="F338" s="1"/>
    </row>
    <row r="339" spans="6:6" ht="36" customHeight="1">
      <c r="F339" s="1"/>
    </row>
    <row r="340" spans="6:6" ht="36" customHeight="1">
      <c r="F340" s="1"/>
    </row>
    <row r="341" spans="6:6" ht="36" customHeight="1">
      <c r="F341" s="1"/>
    </row>
    <row r="342" spans="6:6" ht="36" customHeight="1">
      <c r="F342" s="1"/>
    </row>
    <row r="343" spans="6:6" ht="36" customHeight="1">
      <c r="F343" s="1"/>
    </row>
    <row r="344" spans="6:6" ht="36" customHeight="1">
      <c r="F344" s="1"/>
    </row>
    <row r="345" spans="6:6" ht="36" customHeight="1">
      <c r="F345" s="1"/>
    </row>
    <row r="346" spans="6:6" ht="36" customHeight="1">
      <c r="F346" s="1"/>
    </row>
    <row r="347" spans="6:6" ht="36" customHeight="1">
      <c r="F347" s="1"/>
    </row>
    <row r="348" spans="6:6" ht="36" customHeight="1">
      <c r="F348" s="1"/>
    </row>
    <row r="349" spans="6:6" ht="36" customHeight="1">
      <c r="F349" s="1"/>
    </row>
    <row r="350" spans="6:6" ht="36" customHeight="1">
      <c r="F350" s="1"/>
    </row>
    <row r="351" spans="6:6" ht="36" customHeight="1">
      <c r="F351" s="1"/>
    </row>
    <row r="352" spans="6:6" ht="36" customHeight="1">
      <c r="F352" s="1"/>
    </row>
    <row r="353" spans="6:6" ht="36" customHeight="1">
      <c r="F353" s="1"/>
    </row>
    <row r="354" spans="6:6" ht="36" customHeight="1">
      <c r="F354" s="1"/>
    </row>
    <row r="355" spans="6:6" ht="36" customHeight="1">
      <c r="F355" s="1"/>
    </row>
    <row r="356" spans="6:6" ht="36" customHeight="1">
      <c r="F356" s="1"/>
    </row>
    <row r="357" spans="6:6" ht="36" customHeight="1">
      <c r="F357" s="1"/>
    </row>
    <row r="358" spans="6:6" ht="36" customHeight="1">
      <c r="F358" s="1"/>
    </row>
    <row r="359" spans="6:6" ht="36" customHeight="1">
      <c r="F359" s="1"/>
    </row>
    <row r="360" spans="6:6" ht="36" customHeight="1">
      <c r="F360" s="1"/>
    </row>
    <row r="361" spans="6:6" ht="36" customHeight="1">
      <c r="F361" s="1"/>
    </row>
    <row r="362" spans="6:6" ht="36" customHeight="1">
      <c r="F362" s="1"/>
    </row>
    <row r="363" spans="6:6" ht="36" customHeight="1">
      <c r="F363" s="1"/>
    </row>
    <row r="364" spans="6:6" ht="36" customHeight="1">
      <c r="F364" s="1"/>
    </row>
    <row r="365" spans="6:6" ht="36" customHeight="1">
      <c r="F365" s="1"/>
    </row>
    <row r="366" spans="6:6" ht="36" customHeight="1">
      <c r="F366" s="1"/>
    </row>
    <row r="367" spans="6:6" ht="36" customHeight="1">
      <c r="F367" s="1"/>
    </row>
    <row r="368" spans="6:6" ht="36" customHeight="1">
      <c r="F368" s="1"/>
    </row>
    <row r="369" spans="6:6" ht="36" customHeight="1">
      <c r="F369" s="1"/>
    </row>
    <row r="370" spans="6:6" ht="36" customHeight="1">
      <c r="F370" s="1"/>
    </row>
    <row r="371" spans="6:6" ht="36" customHeight="1">
      <c r="F371" s="1"/>
    </row>
    <row r="372" spans="6:6" ht="36" customHeight="1">
      <c r="F372" s="1"/>
    </row>
    <row r="373" spans="6:6" ht="36" customHeight="1">
      <c r="F373" s="1"/>
    </row>
    <row r="374" spans="6:6" ht="36" customHeight="1">
      <c r="F374" s="1"/>
    </row>
    <row r="375" spans="6:6" ht="36" customHeight="1">
      <c r="F375" s="1"/>
    </row>
    <row r="376" spans="6:6" ht="36" customHeight="1">
      <c r="F376" s="1"/>
    </row>
    <row r="377" spans="6:6" ht="36" customHeight="1">
      <c r="F377" s="1"/>
    </row>
    <row r="378" spans="6:6" ht="36" customHeight="1">
      <c r="F378" s="1"/>
    </row>
    <row r="379" spans="6:6" ht="36" customHeight="1">
      <c r="F379" s="1"/>
    </row>
    <row r="380" spans="6:6" ht="36" customHeight="1">
      <c r="F380" s="1"/>
    </row>
    <row r="381" spans="6:6" ht="36" customHeight="1">
      <c r="F381" s="1"/>
    </row>
    <row r="382" spans="6:6" ht="36" customHeight="1">
      <c r="F382" s="1"/>
    </row>
    <row r="383" spans="6:6" ht="36" customHeight="1">
      <c r="F383" s="1"/>
    </row>
    <row r="384" spans="6:6" ht="36" customHeight="1">
      <c r="F384" s="1"/>
    </row>
    <row r="385" spans="6:6" ht="36" customHeight="1">
      <c r="F385" s="1"/>
    </row>
    <row r="386" spans="6:6" ht="36" customHeight="1">
      <c r="F386" s="1"/>
    </row>
    <row r="387" spans="6:6" ht="36" customHeight="1">
      <c r="F387" s="1"/>
    </row>
    <row r="388" spans="6:6" ht="36" customHeight="1">
      <c r="F388" s="1"/>
    </row>
    <row r="389" spans="6:6" ht="36" customHeight="1">
      <c r="F389" s="1"/>
    </row>
    <row r="390" spans="6:6" ht="36" customHeight="1">
      <c r="F390" s="1"/>
    </row>
    <row r="391" spans="6:6" ht="36" customHeight="1">
      <c r="F391" s="1"/>
    </row>
    <row r="392" spans="6:6" ht="36" customHeight="1">
      <c r="F392" s="1"/>
    </row>
    <row r="393" spans="6:6" ht="36" customHeight="1">
      <c r="F393" s="1"/>
    </row>
    <row r="394" spans="6:6" ht="36" customHeight="1">
      <c r="F394" s="1"/>
    </row>
    <row r="395" spans="6:6" ht="36" customHeight="1">
      <c r="F395" s="1"/>
    </row>
    <row r="396" spans="6:6" ht="36" customHeight="1">
      <c r="F396" s="1"/>
    </row>
    <row r="397" spans="6:6" ht="36" customHeight="1">
      <c r="F397" s="1"/>
    </row>
    <row r="398" spans="6:6" ht="36" customHeight="1">
      <c r="F398" s="1"/>
    </row>
    <row r="399" spans="6:6" ht="36" customHeight="1">
      <c r="F399" s="1"/>
    </row>
    <row r="400" spans="6:6" ht="36" customHeight="1">
      <c r="F400" s="1"/>
    </row>
    <row r="401" spans="6:6" ht="36" customHeight="1">
      <c r="F401" s="1"/>
    </row>
    <row r="402" spans="6:6" ht="36" customHeight="1">
      <c r="F402" s="1"/>
    </row>
    <row r="403" spans="6:6" ht="36" customHeight="1">
      <c r="F403" s="1"/>
    </row>
    <row r="404" spans="6:6" ht="36" customHeight="1">
      <c r="F404" s="1"/>
    </row>
    <row r="405" spans="6:6" ht="36" customHeight="1">
      <c r="F405" s="1"/>
    </row>
    <row r="406" spans="6:6" ht="36" customHeight="1">
      <c r="F406" s="1"/>
    </row>
    <row r="407" spans="6:6" ht="36" customHeight="1">
      <c r="F407" s="1"/>
    </row>
    <row r="408" spans="6:6" ht="36" customHeight="1">
      <c r="F408" s="1"/>
    </row>
    <row r="409" spans="6:6" ht="36" customHeight="1">
      <c r="F409" s="1"/>
    </row>
    <row r="410" spans="6:6" ht="36" customHeight="1">
      <c r="F410" s="1"/>
    </row>
    <row r="411" spans="6:6" ht="36" customHeight="1">
      <c r="F411" s="1"/>
    </row>
    <row r="412" spans="6:6" ht="36" customHeight="1">
      <c r="F412" s="1"/>
    </row>
    <row r="413" spans="6:6" ht="36" customHeight="1">
      <c r="F413" s="1"/>
    </row>
    <row r="414" spans="6:6" ht="36" customHeight="1">
      <c r="F414" s="1"/>
    </row>
    <row r="415" spans="6:6" ht="36" customHeight="1">
      <c r="F415" s="1"/>
    </row>
    <row r="416" spans="6:6" ht="36" customHeight="1">
      <c r="F416" s="1"/>
    </row>
    <row r="417" spans="6:6" ht="36" customHeight="1">
      <c r="F417" s="1"/>
    </row>
    <row r="418" spans="6:6" ht="36" customHeight="1">
      <c r="F418" s="1"/>
    </row>
    <row r="419" spans="6:6" ht="36" customHeight="1">
      <c r="F419" s="1"/>
    </row>
    <row r="420" spans="6:6" ht="36" customHeight="1">
      <c r="F420" s="1"/>
    </row>
    <row r="421" spans="6:6" ht="36" customHeight="1">
      <c r="F421" s="1"/>
    </row>
    <row r="422" spans="6:6" ht="36" customHeight="1">
      <c r="F422" s="1"/>
    </row>
    <row r="423" spans="6:6" ht="36" customHeight="1">
      <c r="F423" s="1"/>
    </row>
    <row r="424" spans="6:6" ht="36" customHeight="1">
      <c r="F424" s="1"/>
    </row>
    <row r="425" spans="6:6" ht="36" customHeight="1">
      <c r="F425" s="1"/>
    </row>
    <row r="426" spans="6:6" ht="36" customHeight="1">
      <c r="F426" s="1"/>
    </row>
    <row r="427" spans="6:6" ht="36" customHeight="1">
      <c r="F427" s="1"/>
    </row>
    <row r="428" spans="6:6" ht="36" customHeight="1">
      <c r="F428" s="1"/>
    </row>
    <row r="429" spans="6:6" ht="36" customHeight="1">
      <c r="F429" s="1"/>
    </row>
    <row r="430" spans="6:6" ht="36" customHeight="1">
      <c r="F430" s="1"/>
    </row>
    <row r="431" spans="6:6" ht="36" customHeight="1">
      <c r="F431" s="1"/>
    </row>
    <row r="432" spans="6:6" ht="36" customHeight="1">
      <c r="F432" s="1"/>
    </row>
    <row r="433" spans="6:6" ht="36" customHeight="1">
      <c r="F433" s="1"/>
    </row>
    <row r="434" spans="6:6" ht="36" customHeight="1">
      <c r="F434" s="1"/>
    </row>
    <row r="435" spans="6:6" ht="36" customHeight="1">
      <c r="F435" s="1"/>
    </row>
    <row r="436" spans="6:6" ht="36" customHeight="1">
      <c r="F436" s="1"/>
    </row>
    <row r="437" spans="6:6" ht="36" customHeight="1">
      <c r="F437" s="1"/>
    </row>
    <row r="438" spans="6:6" ht="36" customHeight="1">
      <c r="F438" s="1"/>
    </row>
    <row r="439" spans="6:6" ht="36" customHeight="1">
      <c r="F439" s="1"/>
    </row>
    <row r="440" spans="6:6" ht="36" customHeight="1">
      <c r="F440" s="1"/>
    </row>
    <row r="441" spans="6:6" ht="36" customHeight="1">
      <c r="F441" s="1"/>
    </row>
    <row r="442" spans="6:6" ht="36" customHeight="1">
      <c r="F442" s="1"/>
    </row>
    <row r="443" spans="6:6" ht="36" customHeight="1">
      <c r="F443" s="1"/>
    </row>
    <row r="444" spans="6:6" ht="36" customHeight="1">
      <c r="F444" s="1"/>
    </row>
    <row r="445" spans="6:6" ht="36" customHeight="1">
      <c r="F445" s="1"/>
    </row>
    <row r="446" spans="6:6" ht="36" customHeight="1">
      <c r="F446" s="1"/>
    </row>
    <row r="447" spans="6:6" ht="36" customHeight="1">
      <c r="F447" s="1"/>
    </row>
    <row r="448" spans="6:6" ht="36" customHeight="1">
      <c r="F448" s="1"/>
    </row>
    <row r="449" spans="6:6" ht="36" customHeight="1">
      <c r="F449" s="1"/>
    </row>
    <row r="450" spans="6:6" ht="36" customHeight="1">
      <c r="F450" s="1"/>
    </row>
    <row r="451" spans="6:6" ht="36" customHeight="1">
      <c r="F451" s="1"/>
    </row>
    <row r="452" spans="6:6" ht="36" customHeight="1">
      <c r="F452" s="1"/>
    </row>
    <row r="453" spans="6:6" ht="36" customHeight="1">
      <c r="F453" s="1"/>
    </row>
    <row r="454" spans="6:6" ht="36" customHeight="1">
      <c r="F454" s="1"/>
    </row>
    <row r="455" spans="6:6" ht="36" customHeight="1">
      <c r="F455" s="1"/>
    </row>
    <row r="456" spans="6:6" ht="36" customHeight="1">
      <c r="F456" s="1"/>
    </row>
    <row r="457" spans="6:6" ht="36" customHeight="1">
      <c r="F457" s="1"/>
    </row>
    <row r="458" spans="6:6" ht="36" customHeight="1">
      <c r="F458" s="1"/>
    </row>
    <row r="459" spans="6:6" ht="36" customHeight="1">
      <c r="F459" s="1"/>
    </row>
    <row r="460" spans="6:6" ht="36" customHeight="1">
      <c r="F460" s="1"/>
    </row>
    <row r="461" spans="6:6" ht="36" customHeight="1">
      <c r="F461" s="1"/>
    </row>
    <row r="462" spans="6:6" ht="36" customHeight="1">
      <c r="F462" s="1"/>
    </row>
    <row r="463" spans="6:6" ht="36" customHeight="1">
      <c r="F463" s="1"/>
    </row>
    <row r="464" spans="6:6" ht="36" customHeight="1">
      <c r="F464" s="1"/>
    </row>
    <row r="465" spans="6:6" ht="36" customHeight="1">
      <c r="F465" s="1"/>
    </row>
    <row r="466" spans="6:6" ht="36" customHeight="1">
      <c r="F466" s="1"/>
    </row>
    <row r="467" spans="6:6" ht="36" customHeight="1">
      <c r="F467" s="1"/>
    </row>
    <row r="468" spans="6:6" ht="36" customHeight="1">
      <c r="F468" s="1"/>
    </row>
    <row r="469" spans="6:6" ht="36" customHeight="1">
      <c r="F469" s="1"/>
    </row>
    <row r="470" spans="6:6" ht="36" customHeight="1">
      <c r="F470" s="1"/>
    </row>
    <row r="471" spans="6:6" ht="36" customHeight="1">
      <c r="F471" s="1"/>
    </row>
    <row r="472" spans="6:6" ht="36" customHeight="1">
      <c r="F472" s="1"/>
    </row>
    <row r="473" spans="6:6" ht="36" customHeight="1">
      <c r="F473" s="1"/>
    </row>
    <row r="474" spans="6:6" ht="36" customHeight="1">
      <c r="F474" s="1"/>
    </row>
    <row r="475" spans="6:6" ht="36" customHeight="1">
      <c r="F475" s="1"/>
    </row>
    <row r="476" spans="6:6" ht="36" customHeight="1">
      <c r="F476" s="1"/>
    </row>
    <row r="477" spans="6:6" ht="36" customHeight="1">
      <c r="F477" s="1"/>
    </row>
    <row r="478" spans="6:6" ht="36" customHeight="1">
      <c r="F478" s="1"/>
    </row>
    <row r="479" spans="6:6" ht="36" customHeight="1">
      <c r="F479" s="1"/>
    </row>
    <row r="480" spans="6:6" ht="36" customHeight="1">
      <c r="F480" s="1"/>
    </row>
    <row r="481" spans="6:6" ht="36" customHeight="1">
      <c r="F481" s="1"/>
    </row>
    <row r="482" spans="6:6" ht="36" customHeight="1">
      <c r="F482" s="1"/>
    </row>
    <row r="483" spans="6:6" ht="36" customHeight="1">
      <c r="F483" s="1"/>
    </row>
    <row r="484" spans="6:6" ht="36" customHeight="1">
      <c r="F484" s="1"/>
    </row>
    <row r="485" spans="6:6" ht="36" customHeight="1">
      <c r="F485" s="1"/>
    </row>
    <row r="486" spans="6:6" ht="36" customHeight="1">
      <c r="F486" s="1"/>
    </row>
    <row r="487" spans="6:6" ht="36" customHeight="1">
      <c r="F487" s="1"/>
    </row>
    <row r="488" spans="6:6" ht="36" customHeight="1">
      <c r="F488" s="1"/>
    </row>
    <row r="489" spans="6:6" ht="36" customHeight="1">
      <c r="F489" s="1"/>
    </row>
    <row r="490" spans="6:6" ht="36" customHeight="1">
      <c r="F490" s="1"/>
    </row>
    <row r="491" spans="6:6" ht="36" customHeight="1">
      <c r="F491" s="1"/>
    </row>
    <row r="492" spans="6:6" ht="36" customHeight="1">
      <c r="F492" s="1"/>
    </row>
    <row r="493" spans="6:6" ht="36" customHeight="1">
      <c r="F493" s="1"/>
    </row>
    <row r="494" spans="6:6" ht="36" customHeight="1">
      <c r="F494" s="1"/>
    </row>
    <row r="495" spans="6:6" ht="36" customHeight="1">
      <c r="F495" s="1"/>
    </row>
    <row r="496" spans="6:6" ht="36" customHeight="1">
      <c r="F496" s="1"/>
    </row>
    <row r="497" spans="6:6" ht="36" customHeight="1">
      <c r="F497" s="1"/>
    </row>
    <row r="498" spans="6:6" ht="36" customHeight="1">
      <c r="F498" s="1"/>
    </row>
    <row r="499" spans="6:6" ht="36" customHeight="1">
      <c r="F499" s="1"/>
    </row>
    <row r="500" spans="6:6" ht="36" customHeight="1">
      <c r="F500" s="1"/>
    </row>
    <row r="501" spans="6:6" ht="36" customHeight="1">
      <c r="F501" s="1"/>
    </row>
    <row r="502" spans="6:6" ht="36" customHeight="1">
      <c r="F502" s="1"/>
    </row>
    <row r="503" spans="6:6" ht="36" customHeight="1">
      <c r="F503" s="1"/>
    </row>
    <row r="504" spans="6:6" ht="36" customHeight="1">
      <c r="F504" s="1"/>
    </row>
    <row r="505" spans="6:6" ht="36" customHeight="1">
      <c r="F505" s="1"/>
    </row>
    <row r="506" spans="6:6" ht="36" customHeight="1">
      <c r="F506" s="1"/>
    </row>
    <row r="507" spans="6:6" ht="36" customHeight="1">
      <c r="F507" s="1"/>
    </row>
    <row r="508" spans="6:6" ht="36" customHeight="1">
      <c r="F508" s="1"/>
    </row>
    <row r="509" spans="6:6" ht="36" customHeight="1">
      <c r="F509" s="1"/>
    </row>
    <row r="510" spans="6:6" ht="36" customHeight="1">
      <c r="F510" s="1"/>
    </row>
    <row r="511" spans="6:6" ht="36" customHeight="1">
      <c r="F511" s="1"/>
    </row>
    <row r="512" spans="6:6" ht="36" customHeight="1">
      <c r="F512" s="1"/>
    </row>
    <row r="513" spans="6:6" ht="36" customHeight="1">
      <c r="F513" s="1"/>
    </row>
    <row r="514" spans="6:6" ht="36" customHeight="1">
      <c r="F514" s="1"/>
    </row>
    <row r="515" spans="6:6" ht="36" customHeight="1">
      <c r="F515" s="1"/>
    </row>
    <row r="516" spans="6:6" ht="36" customHeight="1">
      <c r="F516" s="1"/>
    </row>
    <row r="517" spans="6:6" ht="36" customHeight="1">
      <c r="F517" s="1"/>
    </row>
    <row r="518" spans="6:6" ht="36" customHeight="1">
      <c r="F518" s="1"/>
    </row>
    <row r="519" spans="6:6" ht="36" customHeight="1">
      <c r="F519" s="1"/>
    </row>
    <row r="520" spans="6:6" ht="36" customHeight="1">
      <c r="F520" s="1"/>
    </row>
    <row r="521" spans="6:6" ht="36" customHeight="1">
      <c r="F521" s="1"/>
    </row>
    <row r="522" spans="6:6" ht="36" customHeight="1">
      <c r="F522" s="1"/>
    </row>
    <row r="523" spans="6:6" ht="36" customHeight="1">
      <c r="F523" s="1"/>
    </row>
    <row r="524" spans="6:6" ht="36" customHeight="1">
      <c r="F524" s="1"/>
    </row>
    <row r="525" spans="6:6" ht="36" customHeight="1">
      <c r="F525" s="1"/>
    </row>
    <row r="526" spans="6:6" ht="36" customHeight="1">
      <c r="F526" s="1"/>
    </row>
    <row r="527" spans="6:6" ht="36" customHeight="1">
      <c r="F527" s="1"/>
    </row>
    <row r="528" spans="6:6" ht="36" customHeight="1">
      <c r="F528" s="1"/>
    </row>
    <row r="529" spans="6:6" ht="36" customHeight="1">
      <c r="F529" s="1"/>
    </row>
    <row r="530" spans="6:6" ht="36" customHeight="1">
      <c r="F530" s="1"/>
    </row>
    <row r="531" spans="6:6" ht="36" customHeight="1">
      <c r="F531" s="1"/>
    </row>
    <row r="532" spans="6:6" ht="36" customHeight="1">
      <c r="F532" s="1"/>
    </row>
    <row r="533" spans="6:6" ht="36" customHeight="1">
      <c r="F533" s="1"/>
    </row>
    <row r="534" spans="6:6" ht="36" customHeight="1">
      <c r="F534" s="1"/>
    </row>
    <row r="535" spans="6:6" ht="36" customHeight="1">
      <c r="F535" s="1"/>
    </row>
    <row r="536" spans="6:6" ht="36" customHeight="1">
      <c r="F536" s="1"/>
    </row>
    <row r="537" spans="6:6" ht="36" customHeight="1">
      <c r="F537" s="1"/>
    </row>
    <row r="538" spans="6:6" ht="36" customHeight="1">
      <c r="F538" s="1"/>
    </row>
    <row r="539" spans="6:6" ht="36" customHeight="1">
      <c r="F539" s="1"/>
    </row>
    <row r="540" spans="6:6" ht="36" customHeight="1">
      <c r="F540" s="1"/>
    </row>
    <row r="541" spans="6:6" ht="36" customHeight="1">
      <c r="F541" s="1"/>
    </row>
    <row r="542" spans="6:6" ht="36" customHeight="1">
      <c r="F542" s="1"/>
    </row>
    <row r="543" spans="6:6" ht="36" customHeight="1">
      <c r="F543" s="1"/>
    </row>
    <row r="544" spans="6:6" ht="36" customHeight="1">
      <c r="F544" s="1"/>
    </row>
    <row r="545" spans="6:6" ht="36" customHeight="1">
      <c r="F545" s="1"/>
    </row>
    <row r="546" spans="6:6" ht="36" customHeight="1">
      <c r="F546" s="1"/>
    </row>
    <row r="547" spans="6:6" ht="36" customHeight="1">
      <c r="F547" s="1"/>
    </row>
    <row r="548" spans="6:6" ht="36" customHeight="1">
      <c r="F548" s="1"/>
    </row>
    <row r="549" spans="6:6" ht="36" customHeight="1">
      <c r="F549" s="1"/>
    </row>
    <row r="550" spans="6:6" ht="36" customHeight="1">
      <c r="F550" s="1"/>
    </row>
    <row r="551" spans="6:6" ht="36" customHeight="1">
      <c r="F551" s="1"/>
    </row>
    <row r="552" spans="6:6" ht="36" customHeight="1">
      <c r="F552" s="1"/>
    </row>
    <row r="553" spans="6:6" ht="36" customHeight="1">
      <c r="F553" s="1"/>
    </row>
    <row r="554" spans="6:6" ht="36" customHeight="1">
      <c r="F554" s="1"/>
    </row>
    <row r="555" spans="6:6" ht="36" customHeight="1">
      <c r="F555" s="1"/>
    </row>
    <row r="556" spans="6:6" ht="36" customHeight="1">
      <c r="F556" s="1"/>
    </row>
    <row r="557" spans="6:6" ht="36" customHeight="1">
      <c r="F557" s="1"/>
    </row>
    <row r="558" spans="6:6" ht="36" customHeight="1">
      <c r="F558" s="1"/>
    </row>
    <row r="559" spans="6:6" ht="36" customHeight="1">
      <c r="F559" s="1"/>
    </row>
    <row r="560" spans="6:6" ht="36" customHeight="1">
      <c r="F560" s="1"/>
    </row>
    <row r="561" spans="6:6" ht="36" customHeight="1">
      <c r="F561" s="1"/>
    </row>
    <row r="562" spans="6:6" ht="36" customHeight="1">
      <c r="F562" s="1"/>
    </row>
    <row r="563" spans="6:6" ht="36" customHeight="1">
      <c r="F563" s="1"/>
    </row>
    <row r="564" spans="6:6" ht="36" customHeight="1">
      <c r="F564" s="1"/>
    </row>
    <row r="565" spans="6:6" ht="36" customHeight="1">
      <c r="F565" s="1"/>
    </row>
    <row r="566" spans="6:6" ht="36" customHeight="1">
      <c r="F566" s="1"/>
    </row>
    <row r="567" spans="6:6" ht="36" customHeight="1">
      <c r="F567" s="1"/>
    </row>
    <row r="568" spans="6:6" ht="36" customHeight="1">
      <c r="F568" s="1"/>
    </row>
    <row r="569" spans="6:6" ht="36" customHeight="1">
      <c r="F569" s="1"/>
    </row>
    <row r="570" spans="6:6" ht="36" customHeight="1">
      <c r="F570" s="1"/>
    </row>
    <row r="571" spans="6:6" ht="36" customHeight="1">
      <c r="F571" s="1"/>
    </row>
    <row r="572" spans="6:6" ht="36" customHeight="1">
      <c r="F572" s="1"/>
    </row>
    <row r="573" spans="6:6" ht="36" customHeight="1">
      <c r="F573" s="1"/>
    </row>
    <row r="574" spans="6:6" ht="36" customHeight="1">
      <c r="F574" s="1"/>
    </row>
    <row r="575" spans="6:6" ht="36" customHeight="1">
      <c r="F575" s="1"/>
    </row>
    <row r="576" spans="6:6" ht="36" customHeight="1">
      <c r="F576" s="1"/>
    </row>
    <row r="577" spans="6:6" ht="36" customHeight="1">
      <c r="F577" s="1"/>
    </row>
    <row r="578" spans="6:6" ht="36" customHeight="1">
      <c r="F578" s="1"/>
    </row>
    <row r="579" spans="6:6" ht="36" customHeight="1">
      <c r="F579" s="1"/>
    </row>
    <row r="580" spans="6:6" ht="36" customHeight="1">
      <c r="F580" s="1"/>
    </row>
    <row r="581" spans="6:6" ht="36" customHeight="1">
      <c r="F581" s="1"/>
    </row>
    <row r="582" spans="6:6" ht="36" customHeight="1">
      <c r="F582" s="1"/>
    </row>
    <row r="583" spans="6:6" ht="36" customHeight="1">
      <c r="F583" s="1"/>
    </row>
    <row r="584" spans="6:6" ht="36" customHeight="1">
      <c r="F584" s="1"/>
    </row>
    <row r="585" spans="6:6" ht="36" customHeight="1">
      <c r="F585" s="1"/>
    </row>
    <row r="586" spans="6:6" ht="36" customHeight="1">
      <c r="F586" s="1"/>
    </row>
    <row r="587" spans="6:6" ht="36" customHeight="1">
      <c r="F587" s="1"/>
    </row>
    <row r="588" spans="6:6" ht="36" customHeight="1">
      <c r="F588" s="1"/>
    </row>
    <row r="589" spans="6:6" ht="36" customHeight="1">
      <c r="F589" s="1"/>
    </row>
    <row r="590" spans="6:6" ht="36" customHeight="1">
      <c r="F590" s="1"/>
    </row>
    <row r="591" spans="6:6" ht="36" customHeight="1">
      <c r="F591" s="1"/>
    </row>
    <row r="592" spans="6:6" ht="36" customHeight="1">
      <c r="F592" s="1"/>
    </row>
    <row r="593" spans="6:6" ht="36" customHeight="1">
      <c r="F593" s="1"/>
    </row>
    <row r="594" spans="6:6" ht="36" customHeight="1">
      <c r="F594" s="1"/>
    </row>
    <row r="595" spans="6:6" ht="36" customHeight="1">
      <c r="F595" s="1"/>
    </row>
    <row r="596" spans="6:6" ht="36" customHeight="1">
      <c r="F596" s="1"/>
    </row>
    <row r="597" spans="6:6" ht="36" customHeight="1">
      <c r="F597" s="1"/>
    </row>
    <row r="598" spans="6:6" ht="36" customHeight="1">
      <c r="F598" s="1"/>
    </row>
    <row r="599" spans="6:6" ht="36" customHeight="1">
      <c r="F599" s="1"/>
    </row>
    <row r="600" spans="6:6" ht="36" customHeight="1">
      <c r="F600" s="1"/>
    </row>
    <row r="601" spans="6:6" ht="36" customHeight="1">
      <c r="F601" s="1"/>
    </row>
    <row r="602" spans="6:6" ht="36" customHeight="1">
      <c r="F602" s="1"/>
    </row>
    <row r="603" spans="6:6" ht="36" customHeight="1">
      <c r="F603" s="1"/>
    </row>
    <row r="604" spans="6:6" ht="36" customHeight="1">
      <c r="F604" s="1"/>
    </row>
    <row r="605" spans="6:6" ht="36" customHeight="1">
      <c r="F605" s="1"/>
    </row>
    <row r="606" spans="6:6" ht="36" customHeight="1">
      <c r="F606" s="1"/>
    </row>
    <row r="607" spans="6:6" ht="36" customHeight="1">
      <c r="F607" s="1"/>
    </row>
    <row r="608" spans="6:6" ht="36" customHeight="1">
      <c r="F608" s="1"/>
    </row>
    <row r="609" spans="6:6" ht="36" customHeight="1">
      <c r="F609" s="1"/>
    </row>
    <row r="610" spans="6:6" ht="36" customHeight="1">
      <c r="F610" s="1"/>
    </row>
    <row r="611" spans="6:6" ht="36" customHeight="1">
      <c r="F611" s="1"/>
    </row>
    <row r="612" spans="6:6" ht="36" customHeight="1">
      <c r="F612" s="1"/>
    </row>
    <row r="613" spans="6:6" ht="36" customHeight="1">
      <c r="F613" s="1"/>
    </row>
    <row r="614" spans="6:6" ht="36" customHeight="1">
      <c r="F614" s="1"/>
    </row>
    <row r="615" spans="6:6" ht="36" customHeight="1">
      <c r="F615" s="1"/>
    </row>
    <row r="616" spans="6:6" ht="36" customHeight="1">
      <c r="F616" s="1"/>
    </row>
    <row r="617" spans="6:6" ht="36" customHeight="1">
      <c r="F617" s="1"/>
    </row>
    <row r="618" spans="6:6" ht="36" customHeight="1">
      <c r="F618" s="1"/>
    </row>
    <row r="619" spans="6:6" ht="36" customHeight="1">
      <c r="F619" s="1"/>
    </row>
    <row r="620" spans="6:6" ht="36" customHeight="1">
      <c r="F620" s="1"/>
    </row>
    <row r="621" spans="6:6" ht="36" customHeight="1">
      <c r="F621" s="1"/>
    </row>
    <row r="622" spans="6:6" ht="36" customHeight="1">
      <c r="F622" s="1"/>
    </row>
    <row r="623" spans="6:6" ht="36" customHeight="1">
      <c r="F623" s="1"/>
    </row>
    <row r="624" spans="6:6" ht="36" customHeight="1">
      <c r="F624" s="1"/>
    </row>
    <row r="625" spans="6:6" ht="36" customHeight="1">
      <c r="F625" s="1"/>
    </row>
    <row r="626" spans="6:6" ht="36" customHeight="1">
      <c r="F626" s="1"/>
    </row>
    <row r="627" spans="6:6" ht="36" customHeight="1">
      <c r="F627" s="1"/>
    </row>
    <row r="628" spans="6:6" ht="36" customHeight="1">
      <c r="F628" s="1"/>
    </row>
    <row r="629" spans="6:6" ht="36" customHeight="1">
      <c r="F629" s="1"/>
    </row>
    <row r="630" spans="6:6" ht="36" customHeight="1">
      <c r="F630" s="1"/>
    </row>
    <row r="631" spans="6:6" ht="36" customHeight="1">
      <c r="F631" s="1"/>
    </row>
    <row r="632" spans="6:6" ht="36" customHeight="1">
      <c r="F632" s="1"/>
    </row>
    <row r="633" spans="6:6" ht="36" customHeight="1">
      <c r="F633" s="1"/>
    </row>
    <row r="634" spans="6:6" ht="36" customHeight="1">
      <c r="F634" s="1"/>
    </row>
    <row r="635" spans="6:6" ht="36" customHeight="1">
      <c r="F635" s="1"/>
    </row>
    <row r="636" spans="6:6" ht="36" customHeight="1">
      <c r="F636" s="1"/>
    </row>
    <row r="637" spans="6:6" ht="36" customHeight="1">
      <c r="F637" s="1"/>
    </row>
    <row r="638" spans="6:6" ht="36" customHeight="1">
      <c r="F638" s="1"/>
    </row>
    <row r="639" spans="6:6" ht="36" customHeight="1">
      <c r="F639" s="1"/>
    </row>
    <row r="640" spans="6:6" ht="36" customHeight="1">
      <c r="F640" s="1"/>
    </row>
    <row r="641" spans="6:6" ht="36" customHeight="1">
      <c r="F641" s="1"/>
    </row>
    <row r="642" spans="6:6" ht="36" customHeight="1">
      <c r="F642" s="1"/>
    </row>
    <row r="643" spans="6:6" ht="36" customHeight="1">
      <c r="F643" s="1"/>
    </row>
    <row r="644" spans="6:6" ht="36" customHeight="1">
      <c r="F644" s="1"/>
    </row>
    <row r="645" spans="6:6" ht="36" customHeight="1">
      <c r="F645" s="1"/>
    </row>
    <row r="646" spans="6:6" ht="36" customHeight="1">
      <c r="F646" s="1"/>
    </row>
    <row r="647" spans="6:6" ht="36" customHeight="1">
      <c r="F647" s="1"/>
    </row>
    <row r="648" spans="6:6" ht="36" customHeight="1">
      <c r="F648" s="1"/>
    </row>
    <row r="649" spans="6:6" ht="36" customHeight="1">
      <c r="F649" s="1"/>
    </row>
    <row r="650" spans="6:6" ht="36" customHeight="1">
      <c r="F650" s="1"/>
    </row>
    <row r="651" spans="6:6" ht="36" customHeight="1">
      <c r="F651" s="1"/>
    </row>
    <row r="652" spans="6:6" ht="36" customHeight="1">
      <c r="F652" s="1"/>
    </row>
    <row r="653" spans="6:6" ht="36" customHeight="1">
      <c r="F653" s="1"/>
    </row>
    <row r="654" spans="6:6" ht="36" customHeight="1">
      <c r="F654" s="1"/>
    </row>
    <row r="655" spans="6:6" ht="36" customHeight="1">
      <c r="F655" s="1"/>
    </row>
    <row r="656" spans="6:6" ht="36" customHeight="1">
      <c r="F656" s="1"/>
    </row>
    <row r="657" spans="6:6" ht="36" customHeight="1">
      <c r="F657" s="1"/>
    </row>
    <row r="658" spans="6:6" ht="36" customHeight="1">
      <c r="F658" s="1"/>
    </row>
    <row r="659" spans="6:6" ht="36" customHeight="1">
      <c r="F659" s="1"/>
    </row>
    <row r="660" spans="6:6" ht="36" customHeight="1">
      <c r="F660" s="1"/>
    </row>
    <row r="661" spans="6:6" ht="36" customHeight="1">
      <c r="F661" s="1"/>
    </row>
    <row r="662" spans="6:6" ht="36" customHeight="1">
      <c r="F662" s="1"/>
    </row>
    <row r="663" spans="6:6" ht="36" customHeight="1">
      <c r="F663" s="1"/>
    </row>
    <row r="664" spans="6:6" ht="36" customHeight="1">
      <c r="F664" s="1"/>
    </row>
    <row r="665" spans="6:6" ht="36" customHeight="1">
      <c r="F665" s="1"/>
    </row>
    <row r="666" spans="6:6" ht="36" customHeight="1">
      <c r="F666" s="1"/>
    </row>
    <row r="667" spans="6:6" ht="36" customHeight="1">
      <c r="F667" s="1"/>
    </row>
    <row r="668" spans="6:6" ht="36" customHeight="1">
      <c r="F668" s="1"/>
    </row>
    <row r="669" spans="6:6" ht="36" customHeight="1">
      <c r="F669" s="1"/>
    </row>
    <row r="670" spans="6:6" ht="36" customHeight="1">
      <c r="F670" s="1"/>
    </row>
    <row r="671" spans="6:6" ht="36" customHeight="1">
      <c r="F671" s="1"/>
    </row>
    <row r="672" spans="6:6" ht="36" customHeight="1">
      <c r="F672" s="1"/>
    </row>
    <row r="673" spans="6:6" ht="36" customHeight="1">
      <c r="F673" s="1"/>
    </row>
    <row r="674" spans="6:6" ht="36" customHeight="1">
      <c r="F674" s="1"/>
    </row>
    <row r="675" spans="6:6" ht="36" customHeight="1">
      <c r="F675" s="1"/>
    </row>
    <row r="676" spans="6:6" ht="36" customHeight="1">
      <c r="F676" s="1"/>
    </row>
    <row r="677" spans="6:6" ht="36" customHeight="1">
      <c r="F677" s="1"/>
    </row>
    <row r="678" spans="6:6" ht="36" customHeight="1">
      <c r="F678" s="1"/>
    </row>
    <row r="679" spans="6:6" ht="36" customHeight="1">
      <c r="F679" s="1"/>
    </row>
    <row r="680" spans="6:6" ht="36" customHeight="1">
      <c r="F680" s="1"/>
    </row>
    <row r="681" spans="6:6" ht="36" customHeight="1">
      <c r="F681" s="1"/>
    </row>
    <row r="682" spans="6:6" ht="36" customHeight="1">
      <c r="F682" s="1"/>
    </row>
    <row r="683" spans="6:6" ht="36" customHeight="1">
      <c r="F683" s="1"/>
    </row>
    <row r="684" spans="6:6" ht="36" customHeight="1">
      <c r="F684" s="1"/>
    </row>
    <row r="685" spans="6:6" ht="36" customHeight="1">
      <c r="F685" s="1"/>
    </row>
    <row r="686" spans="6:6" ht="36" customHeight="1">
      <c r="F686" s="1"/>
    </row>
    <row r="687" spans="6:6" ht="36" customHeight="1">
      <c r="F687" s="1"/>
    </row>
    <row r="688" spans="6:6" ht="36" customHeight="1">
      <c r="F688" s="1"/>
    </row>
    <row r="689" spans="6:6" ht="36" customHeight="1">
      <c r="F689" s="1"/>
    </row>
    <row r="690" spans="6:6" ht="36" customHeight="1">
      <c r="F690" s="1"/>
    </row>
    <row r="691" spans="6:6" ht="36" customHeight="1">
      <c r="F691" s="1"/>
    </row>
    <row r="692" spans="6:6" ht="36" customHeight="1">
      <c r="F692" s="1"/>
    </row>
    <row r="693" spans="6:6" ht="36" customHeight="1">
      <c r="F693" s="1"/>
    </row>
    <row r="694" spans="6:6" ht="36" customHeight="1">
      <c r="F694" s="1"/>
    </row>
    <row r="695" spans="6:6" ht="36" customHeight="1">
      <c r="F695" s="1"/>
    </row>
    <row r="696" spans="6:6" ht="36" customHeight="1">
      <c r="F696" s="1"/>
    </row>
    <row r="697" spans="6:6" ht="36" customHeight="1">
      <c r="F697" s="1"/>
    </row>
    <row r="698" spans="6:6" ht="36" customHeight="1">
      <c r="F698" s="1"/>
    </row>
    <row r="699" spans="6:6" ht="36" customHeight="1">
      <c r="F699" s="1"/>
    </row>
    <row r="700" spans="6:6" ht="36" customHeight="1">
      <c r="F700" s="1"/>
    </row>
    <row r="701" spans="6:6" ht="36" customHeight="1">
      <c r="F701" s="1"/>
    </row>
    <row r="702" spans="6:6" ht="36" customHeight="1">
      <c r="F702" s="1"/>
    </row>
    <row r="703" spans="6:6" ht="36" customHeight="1">
      <c r="F703" s="1"/>
    </row>
    <row r="704" spans="6:6" ht="36" customHeight="1">
      <c r="F704" s="1"/>
    </row>
    <row r="705" spans="6:6" ht="36" customHeight="1">
      <c r="F705" s="1"/>
    </row>
    <row r="706" spans="6:6" ht="36" customHeight="1">
      <c r="F706" s="1"/>
    </row>
    <row r="707" spans="6:6" ht="36" customHeight="1">
      <c r="F707" s="1"/>
    </row>
    <row r="708" spans="6:6" ht="36" customHeight="1">
      <c r="F708" s="1"/>
    </row>
    <row r="709" spans="6:6" ht="36" customHeight="1">
      <c r="F709" s="1"/>
    </row>
    <row r="710" spans="6:6" ht="36" customHeight="1">
      <c r="F710" s="1"/>
    </row>
    <row r="711" spans="6:6" ht="36" customHeight="1">
      <c r="F711" s="1"/>
    </row>
    <row r="712" spans="6:6" ht="36" customHeight="1">
      <c r="F712" s="1"/>
    </row>
    <row r="713" spans="6:6" ht="36" customHeight="1">
      <c r="F713" s="1"/>
    </row>
    <row r="714" spans="6:6" ht="36" customHeight="1">
      <c r="F714" s="1"/>
    </row>
    <row r="715" spans="6:6" ht="36" customHeight="1">
      <c r="F715" s="1"/>
    </row>
    <row r="716" spans="6:6" ht="36" customHeight="1">
      <c r="F716" s="1"/>
    </row>
    <row r="717" spans="6:6" ht="36" customHeight="1">
      <c r="F717" s="1"/>
    </row>
    <row r="718" spans="6:6" ht="36" customHeight="1">
      <c r="F718" s="1"/>
    </row>
    <row r="719" spans="6:6" ht="36" customHeight="1">
      <c r="F719" s="1"/>
    </row>
    <row r="720" spans="6:6" ht="36" customHeight="1">
      <c r="F720" s="1"/>
    </row>
    <row r="721" spans="6:6" ht="36" customHeight="1">
      <c r="F721" s="1"/>
    </row>
    <row r="722" spans="6:6" ht="36" customHeight="1">
      <c r="F722" s="1"/>
    </row>
    <row r="723" spans="6:6" ht="36" customHeight="1">
      <c r="F723" s="1"/>
    </row>
    <row r="724" spans="6:6" ht="36" customHeight="1">
      <c r="F724" s="1"/>
    </row>
    <row r="725" spans="6:6" ht="36" customHeight="1">
      <c r="F725" s="1"/>
    </row>
    <row r="726" spans="6:6" ht="36" customHeight="1">
      <c r="F726" s="1"/>
    </row>
    <row r="727" spans="6:6" ht="36" customHeight="1">
      <c r="F727" s="1"/>
    </row>
    <row r="728" spans="6:6" ht="36" customHeight="1">
      <c r="F728" s="1"/>
    </row>
    <row r="729" spans="6:6" ht="36" customHeight="1">
      <c r="F729" s="1"/>
    </row>
    <row r="730" spans="6:6" ht="36" customHeight="1">
      <c r="F730" s="1"/>
    </row>
    <row r="731" spans="6:6" ht="36" customHeight="1">
      <c r="F731" s="1"/>
    </row>
    <row r="732" spans="6:6" ht="36" customHeight="1">
      <c r="F732" s="1"/>
    </row>
    <row r="733" spans="6:6" ht="36" customHeight="1">
      <c r="F733" s="1"/>
    </row>
    <row r="734" spans="6:6" ht="36" customHeight="1">
      <c r="F734" s="1"/>
    </row>
    <row r="735" spans="6:6" ht="36" customHeight="1">
      <c r="F735" s="1"/>
    </row>
    <row r="736" spans="6:6" ht="36" customHeight="1">
      <c r="F736" s="1"/>
    </row>
    <row r="737" spans="6:6" ht="36" customHeight="1">
      <c r="F737" s="1"/>
    </row>
    <row r="738" spans="6:6" ht="36" customHeight="1">
      <c r="F738" s="1"/>
    </row>
    <row r="739" spans="6:6" ht="36" customHeight="1">
      <c r="F739" s="1"/>
    </row>
    <row r="740" spans="6:6" ht="36" customHeight="1">
      <c r="F740" s="1"/>
    </row>
    <row r="741" spans="6:6" ht="36" customHeight="1">
      <c r="F741" s="1"/>
    </row>
    <row r="742" spans="6:6" ht="36" customHeight="1">
      <c r="F742" s="1"/>
    </row>
    <row r="743" spans="6:6" ht="36" customHeight="1">
      <c r="F743" s="1"/>
    </row>
    <row r="744" spans="6:6" ht="36" customHeight="1">
      <c r="F744" s="1"/>
    </row>
    <row r="745" spans="6:6" ht="36" customHeight="1">
      <c r="F745" s="1"/>
    </row>
    <row r="746" spans="6:6" ht="36" customHeight="1">
      <c r="F746" s="1"/>
    </row>
    <row r="747" spans="6:6" ht="36" customHeight="1">
      <c r="F747" s="1"/>
    </row>
    <row r="748" spans="6:6" ht="36" customHeight="1">
      <c r="F748" s="1"/>
    </row>
    <row r="749" spans="6:6" ht="36" customHeight="1">
      <c r="F749" s="1"/>
    </row>
    <row r="750" spans="6:6" ht="36" customHeight="1">
      <c r="F750" s="1"/>
    </row>
    <row r="751" spans="6:6" ht="36" customHeight="1">
      <c r="F751" s="1"/>
    </row>
    <row r="752" spans="6:6" ht="36" customHeight="1">
      <c r="F752" s="1"/>
    </row>
    <row r="753" spans="6:6" ht="36" customHeight="1">
      <c r="F753" s="1"/>
    </row>
    <row r="754" spans="6:6" ht="36" customHeight="1">
      <c r="F754" s="1"/>
    </row>
    <row r="755" spans="6:6" ht="36" customHeight="1">
      <c r="F755" s="1"/>
    </row>
    <row r="756" spans="6:6" ht="36" customHeight="1">
      <c r="F756" s="1"/>
    </row>
    <row r="757" spans="6:6" ht="36" customHeight="1">
      <c r="F757" s="1"/>
    </row>
    <row r="758" spans="6:6" ht="36" customHeight="1">
      <c r="F758" s="1"/>
    </row>
    <row r="759" spans="6:6" ht="36" customHeight="1">
      <c r="F759" s="1"/>
    </row>
    <row r="760" spans="6:6" ht="36" customHeight="1">
      <c r="F760" s="1"/>
    </row>
    <row r="761" spans="6:6" ht="36" customHeight="1">
      <c r="F761" s="1"/>
    </row>
    <row r="762" spans="6:6" ht="36" customHeight="1">
      <c r="F762" s="1"/>
    </row>
    <row r="763" spans="6:6" ht="36" customHeight="1">
      <c r="F763" s="1"/>
    </row>
    <row r="764" spans="6:6" ht="36" customHeight="1">
      <c r="F764" s="1"/>
    </row>
    <row r="765" spans="6:6" ht="36" customHeight="1">
      <c r="F765" s="1"/>
    </row>
    <row r="766" spans="6:6" ht="36" customHeight="1">
      <c r="F766" s="1"/>
    </row>
    <row r="767" spans="6:6" ht="36" customHeight="1">
      <c r="F767" s="1"/>
    </row>
    <row r="768" spans="6:6" ht="36" customHeight="1">
      <c r="F768" s="1"/>
    </row>
    <row r="769" spans="6:6" ht="36" customHeight="1">
      <c r="F769" s="1"/>
    </row>
    <row r="770" spans="6:6" ht="36" customHeight="1">
      <c r="F770" s="1"/>
    </row>
    <row r="771" spans="6:6" ht="36" customHeight="1">
      <c r="F771" s="1"/>
    </row>
    <row r="772" spans="6:6" ht="36" customHeight="1">
      <c r="F772" s="1"/>
    </row>
    <row r="773" spans="6:6" ht="36" customHeight="1">
      <c r="F773" s="1"/>
    </row>
    <row r="774" spans="6:6" ht="36" customHeight="1">
      <c r="F774" s="1"/>
    </row>
    <row r="775" spans="6:6" ht="36" customHeight="1">
      <c r="F775" s="1"/>
    </row>
    <row r="776" spans="6:6" ht="36" customHeight="1">
      <c r="F776" s="1"/>
    </row>
    <row r="777" spans="6:6" ht="36" customHeight="1">
      <c r="F777" s="1"/>
    </row>
    <row r="778" spans="6:6" ht="36" customHeight="1">
      <c r="F778" s="1"/>
    </row>
    <row r="779" spans="6:6" ht="36" customHeight="1">
      <c r="F779" s="1"/>
    </row>
    <row r="780" spans="6:6" ht="36" customHeight="1">
      <c r="F780" s="1"/>
    </row>
    <row r="781" spans="6:6" ht="36" customHeight="1">
      <c r="F781" s="1"/>
    </row>
    <row r="782" spans="6:6" ht="36" customHeight="1">
      <c r="F782" s="1"/>
    </row>
    <row r="783" spans="6:6" ht="36" customHeight="1">
      <c r="F783" s="1"/>
    </row>
    <row r="784" spans="6:6" ht="36" customHeight="1">
      <c r="F784" s="1"/>
    </row>
    <row r="785" spans="6:6" ht="36" customHeight="1">
      <c r="F785" s="1"/>
    </row>
    <row r="786" spans="6:6" ht="36" customHeight="1">
      <c r="F786" s="1"/>
    </row>
    <row r="787" spans="6:6" ht="36" customHeight="1">
      <c r="F787" s="1"/>
    </row>
    <row r="788" spans="6:6" ht="36" customHeight="1">
      <c r="F788" s="1"/>
    </row>
    <row r="789" spans="6:6" ht="36" customHeight="1">
      <c r="F789" s="1"/>
    </row>
    <row r="790" spans="6:6" ht="36" customHeight="1">
      <c r="F790" s="1"/>
    </row>
    <row r="791" spans="6:6" ht="36" customHeight="1">
      <c r="F791" s="1"/>
    </row>
    <row r="792" spans="6:6" ht="36" customHeight="1">
      <c r="F792" s="1"/>
    </row>
    <row r="793" spans="6:6" ht="36" customHeight="1">
      <c r="F793" s="1"/>
    </row>
    <row r="794" spans="6:6" ht="36" customHeight="1">
      <c r="F794" s="1"/>
    </row>
    <row r="795" spans="6:6" ht="36" customHeight="1">
      <c r="F795" s="1"/>
    </row>
    <row r="796" spans="6:6" ht="36" customHeight="1">
      <c r="F796" s="1"/>
    </row>
    <row r="797" spans="6:6" ht="36" customHeight="1">
      <c r="F797" s="1"/>
    </row>
    <row r="798" spans="6:6" ht="36" customHeight="1">
      <c r="F798" s="1"/>
    </row>
    <row r="799" spans="6:6" ht="36" customHeight="1">
      <c r="F799" s="1"/>
    </row>
    <row r="800" spans="6:6" ht="36" customHeight="1">
      <c r="F800" s="1"/>
    </row>
    <row r="801" spans="6:6" ht="36" customHeight="1">
      <c r="F801" s="1"/>
    </row>
    <row r="802" spans="6:6" ht="36" customHeight="1">
      <c r="F802" s="1"/>
    </row>
    <row r="803" spans="6:6" ht="36" customHeight="1">
      <c r="F803" s="1"/>
    </row>
    <row r="804" spans="6:6" ht="36" customHeight="1">
      <c r="F804" s="1"/>
    </row>
    <row r="805" spans="6:6" ht="36" customHeight="1">
      <c r="F805" s="1"/>
    </row>
    <row r="806" spans="6:6" ht="36" customHeight="1">
      <c r="F806" s="1"/>
    </row>
    <row r="807" spans="6:6" ht="36" customHeight="1">
      <c r="F807" s="1"/>
    </row>
    <row r="808" spans="6:6" ht="36" customHeight="1">
      <c r="F808" s="1"/>
    </row>
    <row r="809" spans="6:6" ht="36" customHeight="1">
      <c r="F809" s="1"/>
    </row>
    <row r="810" spans="6:6" ht="36" customHeight="1">
      <c r="F810" s="1"/>
    </row>
    <row r="811" spans="6:6" ht="36" customHeight="1">
      <c r="F811" s="1"/>
    </row>
    <row r="812" spans="6:6" ht="36" customHeight="1">
      <c r="F812" s="1"/>
    </row>
    <row r="813" spans="6:6" ht="36" customHeight="1">
      <c r="F813" s="1"/>
    </row>
    <row r="814" spans="6:6" ht="36" customHeight="1">
      <c r="F814" s="1"/>
    </row>
    <row r="815" spans="6:6" ht="36" customHeight="1">
      <c r="F815" s="1"/>
    </row>
    <row r="816" spans="6:6" ht="36" customHeight="1">
      <c r="F816" s="1"/>
    </row>
    <row r="817" spans="6:6" ht="36" customHeight="1">
      <c r="F817" s="1"/>
    </row>
    <row r="818" spans="6:6" ht="36" customHeight="1">
      <c r="F818" s="1"/>
    </row>
    <row r="819" spans="6:6" ht="36" customHeight="1">
      <c r="F819" s="1"/>
    </row>
    <row r="820" spans="6:6" ht="36" customHeight="1">
      <c r="F820" s="1"/>
    </row>
    <row r="821" spans="6:6" ht="36" customHeight="1">
      <c r="F821" s="1"/>
    </row>
    <row r="822" spans="6:6" ht="36" customHeight="1">
      <c r="F822" s="1"/>
    </row>
    <row r="823" spans="6:6" ht="36" customHeight="1">
      <c r="F823" s="1"/>
    </row>
    <row r="824" spans="6:6" ht="36" customHeight="1">
      <c r="F824" s="1"/>
    </row>
    <row r="825" spans="6:6" ht="36" customHeight="1">
      <c r="F825" s="1"/>
    </row>
    <row r="826" spans="6:6" ht="36" customHeight="1">
      <c r="F826" s="1"/>
    </row>
    <row r="827" spans="6:6" ht="36" customHeight="1">
      <c r="F827" s="1"/>
    </row>
    <row r="828" spans="6:6" ht="36" customHeight="1">
      <c r="F828" s="1"/>
    </row>
    <row r="829" spans="6:6" ht="36" customHeight="1">
      <c r="F829" s="1"/>
    </row>
    <row r="830" spans="6:6" ht="36" customHeight="1">
      <c r="F830" s="1"/>
    </row>
    <row r="831" spans="6:6" ht="36" customHeight="1">
      <c r="F831" s="1"/>
    </row>
    <row r="832" spans="6:6" ht="36" customHeight="1">
      <c r="F832" s="1"/>
    </row>
    <row r="833" spans="6:6" ht="36" customHeight="1">
      <c r="F833" s="1"/>
    </row>
    <row r="834" spans="6:6" ht="36" customHeight="1">
      <c r="F834" s="1"/>
    </row>
    <row r="835" spans="6:6" ht="36" customHeight="1">
      <c r="F835" s="1"/>
    </row>
    <row r="836" spans="6:6" ht="36" customHeight="1">
      <c r="F836" s="1"/>
    </row>
    <row r="837" spans="6:6" ht="36" customHeight="1">
      <c r="F837" s="1"/>
    </row>
    <row r="838" spans="6:6" ht="36" customHeight="1">
      <c r="F838" s="1"/>
    </row>
    <row r="839" spans="6:6" ht="36" customHeight="1">
      <c r="F839" s="1"/>
    </row>
    <row r="840" spans="6:6" ht="36" customHeight="1">
      <c r="F840" s="1"/>
    </row>
    <row r="841" spans="6:6" ht="36" customHeight="1">
      <c r="F841" s="1"/>
    </row>
    <row r="842" spans="6:6" ht="36" customHeight="1">
      <c r="F842" s="1"/>
    </row>
    <row r="843" spans="6:6" ht="36" customHeight="1">
      <c r="F843" s="1"/>
    </row>
    <row r="844" spans="6:6" ht="36" customHeight="1">
      <c r="F844" s="1"/>
    </row>
    <row r="845" spans="6:6" ht="36" customHeight="1">
      <c r="F845" s="1"/>
    </row>
    <row r="846" spans="6:6" ht="36" customHeight="1">
      <c r="F846" s="1"/>
    </row>
    <row r="847" spans="6:6" ht="36" customHeight="1">
      <c r="F847" s="1"/>
    </row>
    <row r="848" spans="6:6" ht="36" customHeight="1">
      <c r="F848" s="1"/>
    </row>
    <row r="849" spans="6:6" ht="36" customHeight="1">
      <c r="F849" s="1"/>
    </row>
    <row r="850" spans="6:6" ht="36" customHeight="1">
      <c r="F850" s="1"/>
    </row>
    <row r="851" spans="6:6" ht="36" customHeight="1">
      <c r="F851" s="1"/>
    </row>
    <row r="852" spans="6:6" ht="36" customHeight="1">
      <c r="F852" s="1"/>
    </row>
    <row r="853" spans="6:6" ht="36" customHeight="1">
      <c r="F853" s="1"/>
    </row>
    <row r="854" spans="6:6" ht="36" customHeight="1">
      <c r="F854" s="1"/>
    </row>
    <row r="855" spans="6:6" ht="36" customHeight="1">
      <c r="F855" s="1"/>
    </row>
    <row r="856" spans="6:6" ht="36" customHeight="1">
      <c r="F856" s="1"/>
    </row>
    <row r="857" spans="6:6" ht="36" customHeight="1">
      <c r="F857" s="1"/>
    </row>
    <row r="858" spans="6:6" ht="36" customHeight="1">
      <c r="F858" s="1"/>
    </row>
    <row r="859" spans="6:6" ht="36" customHeight="1">
      <c r="F859" s="1"/>
    </row>
    <row r="860" spans="6:6" ht="36" customHeight="1">
      <c r="F860" s="1"/>
    </row>
    <row r="861" spans="6:6" ht="36" customHeight="1">
      <c r="F861" s="1"/>
    </row>
    <row r="862" spans="6:6" ht="36" customHeight="1">
      <c r="F862" s="1"/>
    </row>
    <row r="863" spans="6:6" ht="36" customHeight="1">
      <c r="F863" s="1"/>
    </row>
    <row r="864" spans="6:6" ht="36" customHeight="1">
      <c r="F864" s="1"/>
    </row>
    <row r="865" spans="6:6" ht="36" customHeight="1">
      <c r="F865" s="1"/>
    </row>
    <row r="866" spans="6:6" ht="36" customHeight="1">
      <c r="F866" s="1"/>
    </row>
    <row r="867" spans="6:6" ht="36" customHeight="1">
      <c r="F867" s="1"/>
    </row>
    <row r="868" spans="6:6" ht="36" customHeight="1">
      <c r="F868" s="1"/>
    </row>
    <row r="869" spans="6:6" ht="36" customHeight="1">
      <c r="F869" s="1"/>
    </row>
    <row r="870" spans="6:6" ht="36" customHeight="1">
      <c r="F870" s="1"/>
    </row>
    <row r="871" spans="6:6" ht="36" customHeight="1">
      <c r="F871" s="1"/>
    </row>
    <row r="872" spans="6:6" ht="36" customHeight="1">
      <c r="F872" s="1"/>
    </row>
    <row r="873" spans="6:6" ht="36" customHeight="1">
      <c r="F873" s="1"/>
    </row>
    <row r="874" spans="6:6" ht="36" customHeight="1">
      <c r="F874" s="1"/>
    </row>
    <row r="875" spans="6:6" ht="36" customHeight="1">
      <c r="F875" s="1"/>
    </row>
    <row r="876" spans="6:6" ht="36" customHeight="1">
      <c r="F876" s="1"/>
    </row>
    <row r="877" spans="6:6" ht="36" customHeight="1">
      <c r="F877" s="1"/>
    </row>
    <row r="878" spans="6:6" ht="36" customHeight="1">
      <c r="F878" s="1"/>
    </row>
    <row r="879" spans="6:6" ht="36" customHeight="1">
      <c r="F879" s="1"/>
    </row>
    <row r="880" spans="6:6" ht="36" customHeight="1">
      <c r="F880" s="1"/>
    </row>
    <row r="881" spans="6:6" ht="36" customHeight="1">
      <c r="F881" s="1"/>
    </row>
    <row r="882" spans="6:6" ht="36" customHeight="1">
      <c r="F882" s="1"/>
    </row>
    <row r="883" spans="6:6" ht="36" customHeight="1">
      <c r="F883" s="1"/>
    </row>
    <row r="884" spans="6:6" ht="36" customHeight="1">
      <c r="F884" s="1"/>
    </row>
    <row r="885" spans="6:6" ht="36" customHeight="1">
      <c r="F885" s="1"/>
    </row>
    <row r="886" spans="6:6" ht="36" customHeight="1">
      <c r="F886" s="1"/>
    </row>
    <row r="887" spans="6:6" ht="36" customHeight="1">
      <c r="F887" s="1"/>
    </row>
    <row r="888" spans="6:6" ht="36" customHeight="1">
      <c r="F888" s="1"/>
    </row>
    <row r="889" spans="6:6" ht="36" customHeight="1">
      <c r="F889" s="1"/>
    </row>
    <row r="890" spans="6:6" ht="36" customHeight="1">
      <c r="F890" s="1"/>
    </row>
    <row r="891" spans="6:6" ht="36" customHeight="1">
      <c r="F891" s="1"/>
    </row>
    <row r="892" spans="6:6" ht="36" customHeight="1">
      <c r="F892" s="1"/>
    </row>
    <row r="893" spans="6:6" ht="36" customHeight="1">
      <c r="F893" s="1"/>
    </row>
    <row r="894" spans="6:6" ht="36" customHeight="1">
      <c r="F894" s="1"/>
    </row>
    <row r="895" spans="6:6" ht="36" customHeight="1">
      <c r="F895" s="1"/>
    </row>
    <row r="896" spans="6:6" ht="36" customHeight="1">
      <c r="F896" s="1"/>
    </row>
    <row r="897" spans="6:6" ht="36" customHeight="1">
      <c r="F897" s="1"/>
    </row>
    <row r="898" spans="6:6" ht="36" customHeight="1">
      <c r="F898" s="1"/>
    </row>
    <row r="899" spans="6:6" ht="36" customHeight="1">
      <c r="F899" s="1"/>
    </row>
    <row r="900" spans="6:6" ht="36" customHeight="1">
      <c r="F900" s="1"/>
    </row>
    <row r="901" spans="6:6" ht="36" customHeight="1">
      <c r="F901" s="1"/>
    </row>
    <row r="902" spans="6:6" ht="36" customHeight="1">
      <c r="F902" s="1"/>
    </row>
    <row r="903" spans="6:6" ht="36" customHeight="1">
      <c r="F903" s="1"/>
    </row>
    <row r="904" spans="6:6" ht="36" customHeight="1">
      <c r="F904" s="1"/>
    </row>
    <row r="905" spans="6:6" ht="36" customHeight="1">
      <c r="F905" s="1"/>
    </row>
    <row r="906" spans="6:6" ht="36" customHeight="1">
      <c r="F906" s="1"/>
    </row>
    <row r="907" spans="6:6" ht="36" customHeight="1">
      <c r="F907" s="1"/>
    </row>
    <row r="908" spans="6:6" ht="36" customHeight="1">
      <c r="F908" s="1"/>
    </row>
    <row r="909" spans="6:6" ht="36" customHeight="1">
      <c r="F909" s="1"/>
    </row>
    <row r="910" spans="6:6" ht="36" customHeight="1">
      <c r="F910" s="1"/>
    </row>
    <row r="911" spans="6:6" ht="36" customHeight="1">
      <c r="F911" s="1"/>
    </row>
    <row r="912" spans="6:6" ht="36" customHeight="1">
      <c r="F912" s="1"/>
    </row>
    <row r="913" spans="6:6" ht="36" customHeight="1">
      <c r="F913" s="1"/>
    </row>
    <row r="914" spans="6:6" ht="36" customHeight="1">
      <c r="F914" s="1"/>
    </row>
    <row r="915" spans="6:6" ht="36" customHeight="1">
      <c r="F915" s="1"/>
    </row>
    <row r="916" spans="6:6" ht="36" customHeight="1">
      <c r="F916" s="1"/>
    </row>
    <row r="917" spans="6:6" ht="36" customHeight="1">
      <c r="F917" s="1"/>
    </row>
    <row r="918" spans="6:6" ht="36" customHeight="1">
      <c r="F918" s="1"/>
    </row>
    <row r="919" spans="6:6" ht="36" customHeight="1">
      <c r="F919" s="1"/>
    </row>
    <row r="920" spans="6:6" ht="36" customHeight="1">
      <c r="F920" s="1"/>
    </row>
    <row r="921" spans="6:6" ht="36" customHeight="1">
      <c r="F921" s="1"/>
    </row>
    <row r="922" spans="6:6" ht="36" customHeight="1">
      <c r="F922" s="1"/>
    </row>
    <row r="923" spans="6:6" ht="36" customHeight="1">
      <c r="F923" s="1"/>
    </row>
    <row r="924" spans="6:6" ht="36" customHeight="1">
      <c r="F924" s="1"/>
    </row>
    <row r="925" spans="6:6" ht="36" customHeight="1">
      <c r="F925" s="1"/>
    </row>
    <row r="926" spans="6:6" ht="36" customHeight="1">
      <c r="F926" s="1"/>
    </row>
    <row r="927" spans="6:6" ht="36" customHeight="1">
      <c r="F927" s="1"/>
    </row>
    <row r="928" spans="6:6" ht="36" customHeight="1">
      <c r="F928" s="1"/>
    </row>
    <row r="929" spans="6:6" ht="36" customHeight="1">
      <c r="F929" s="1"/>
    </row>
    <row r="930" spans="6:6" ht="36" customHeight="1">
      <c r="F930" s="1"/>
    </row>
    <row r="931" spans="6:6" ht="36" customHeight="1">
      <c r="F931" s="1"/>
    </row>
    <row r="932" spans="6:6" ht="36" customHeight="1">
      <c r="F932" s="1"/>
    </row>
    <row r="933" spans="6:6" ht="36" customHeight="1">
      <c r="F933" s="1"/>
    </row>
    <row r="934" spans="6:6" ht="36" customHeight="1">
      <c r="F934" s="1"/>
    </row>
    <row r="935" spans="6:6" ht="36" customHeight="1">
      <c r="F935" s="1"/>
    </row>
    <row r="936" spans="6:6" ht="36" customHeight="1">
      <c r="F936" s="1"/>
    </row>
    <row r="937" spans="6:6" ht="36" customHeight="1">
      <c r="F937" s="1"/>
    </row>
    <row r="938" spans="6:6" ht="36" customHeight="1">
      <c r="F938" s="1"/>
    </row>
    <row r="939" spans="6:6" ht="36" customHeight="1">
      <c r="F939" s="1"/>
    </row>
    <row r="940" spans="6:6" ht="36" customHeight="1">
      <c r="F940" s="1"/>
    </row>
    <row r="941" spans="6:6" ht="36" customHeight="1">
      <c r="F941" s="1"/>
    </row>
    <row r="942" spans="6:6" ht="36" customHeight="1">
      <c r="F942" s="1"/>
    </row>
    <row r="943" spans="6:6" ht="36" customHeight="1">
      <c r="F943" s="1"/>
    </row>
    <row r="944" spans="6:6" ht="36" customHeight="1">
      <c r="F944" s="1"/>
    </row>
    <row r="945" spans="6:6" ht="36" customHeight="1">
      <c r="F945" s="1"/>
    </row>
    <row r="946" spans="6:6" ht="36" customHeight="1">
      <c r="F946" s="1"/>
    </row>
    <row r="947" spans="6:6" ht="36" customHeight="1">
      <c r="F947" s="1"/>
    </row>
    <row r="948" spans="6:6" ht="36" customHeight="1">
      <c r="F948" s="1"/>
    </row>
    <row r="949" spans="6:6" ht="36" customHeight="1">
      <c r="F949" s="1"/>
    </row>
    <row r="950" spans="6:6" ht="36" customHeight="1">
      <c r="F950" s="1"/>
    </row>
    <row r="951" spans="6:6" ht="36" customHeight="1">
      <c r="F951" s="1"/>
    </row>
    <row r="952" spans="6:6" ht="36" customHeight="1">
      <c r="F952" s="1"/>
    </row>
    <row r="953" spans="6:6" ht="36" customHeight="1">
      <c r="F953" s="1"/>
    </row>
    <row r="954" spans="6:6" ht="36" customHeight="1">
      <c r="F954" s="1"/>
    </row>
    <row r="955" spans="6:6" ht="36" customHeight="1">
      <c r="F955" s="1"/>
    </row>
    <row r="956" spans="6:6" ht="36" customHeight="1">
      <c r="F956" s="1"/>
    </row>
    <row r="957" spans="6:6" ht="36" customHeight="1">
      <c r="F957" s="1"/>
    </row>
    <row r="958" spans="6:6" ht="36" customHeight="1">
      <c r="F958" s="1"/>
    </row>
    <row r="959" spans="6:6" ht="36" customHeight="1">
      <c r="F959" s="1"/>
    </row>
    <row r="960" spans="6:6" ht="36" customHeight="1">
      <c r="F960" s="1"/>
    </row>
    <row r="961" spans="6:6" ht="36" customHeight="1">
      <c r="F961" s="1"/>
    </row>
    <row r="962" spans="6:6" ht="36" customHeight="1">
      <c r="F962" s="1"/>
    </row>
    <row r="963" spans="6:6" ht="36" customHeight="1">
      <c r="F963" s="1"/>
    </row>
    <row r="964" spans="6:6" ht="36" customHeight="1">
      <c r="F964" s="1"/>
    </row>
    <row r="965" spans="6:6" ht="36" customHeight="1">
      <c r="F965" s="1"/>
    </row>
    <row r="966" spans="6:6" ht="36" customHeight="1">
      <c r="F966" s="1"/>
    </row>
    <row r="967" spans="6:6" ht="36" customHeight="1">
      <c r="F967" s="1"/>
    </row>
    <row r="968" spans="6:6" ht="36" customHeight="1">
      <c r="F968" s="1"/>
    </row>
    <row r="969" spans="6:6" ht="36" customHeight="1">
      <c r="F969" s="1"/>
    </row>
    <row r="970" spans="6:6" ht="36" customHeight="1">
      <c r="F970" s="1"/>
    </row>
    <row r="971" spans="6:6" ht="36" customHeight="1">
      <c r="F971" s="1"/>
    </row>
    <row r="972" spans="6:6" ht="36" customHeight="1">
      <c r="F972" s="1"/>
    </row>
    <row r="973" spans="6:6" ht="36" customHeight="1">
      <c r="F973" s="1"/>
    </row>
    <row r="974" spans="6:6" ht="36" customHeight="1">
      <c r="F974" s="1"/>
    </row>
    <row r="975" spans="6:6" ht="36" customHeight="1">
      <c r="F975" s="1"/>
    </row>
    <row r="976" spans="6:6" ht="36" customHeight="1">
      <c r="F976" s="1"/>
    </row>
    <row r="977" spans="6:6" ht="36" customHeight="1">
      <c r="F977" s="1"/>
    </row>
    <row r="978" spans="6:6" ht="36" customHeight="1">
      <c r="F978" s="1"/>
    </row>
    <row r="979" spans="6:6" ht="36" customHeight="1">
      <c r="F979" s="1"/>
    </row>
    <row r="980" spans="6:6" ht="36" customHeight="1">
      <c r="F980" s="1"/>
    </row>
    <row r="981" spans="6:6" ht="36" customHeight="1">
      <c r="F981" s="1"/>
    </row>
    <row r="982" spans="6:6" ht="36" customHeight="1">
      <c r="F982" s="1"/>
    </row>
    <row r="983" spans="6:6" ht="36" customHeight="1">
      <c r="F983" s="1"/>
    </row>
    <row r="984" spans="6:6" ht="36" customHeight="1">
      <c r="F984" s="1"/>
    </row>
    <row r="985" spans="6:6" ht="36" customHeight="1">
      <c r="F985" s="1"/>
    </row>
    <row r="986" spans="6:6" ht="36" customHeight="1">
      <c r="F986" s="1"/>
    </row>
    <row r="987" spans="6:6" ht="36" customHeight="1">
      <c r="F987" s="1"/>
    </row>
    <row r="988" spans="6:6" ht="36" customHeight="1">
      <c r="F988" s="1"/>
    </row>
    <row r="989" spans="6:6" ht="36" customHeight="1">
      <c r="F989" s="1"/>
    </row>
    <row r="990" spans="6:6" ht="36" customHeight="1">
      <c r="F990" s="1"/>
    </row>
    <row r="991" spans="6:6" ht="36" customHeight="1">
      <c r="F991" s="1"/>
    </row>
    <row r="992" spans="6:6" ht="36" customHeight="1">
      <c r="F992" s="1"/>
    </row>
    <row r="993" spans="6:6" ht="36" customHeight="1">
      <c r="F993" s="1"/>
    </row>
    <row r="994" spans="6:6" ht="36" customHeight="1">
      <c r="F994" s="1"/>
    </row>
    <row r="995" spans="6:6" ht="36" customHeight="1">
      <c r="F995" s="1"/>
    </row>
    <row r="996" spans="6:6" ht="36" customHeight="1">
      <c r="F996" s="1"/>
    </row>
    <row r="997" spans="6:6" ht="36" customHeight="1">
      <c r="F997" s="1"/>
    </row>
  </sheetData>
  <sortState ref="A2:F58">
    <sortCondition ref="A1"/>
  </sortState>
  <phoneticPr fontId="12" type="noConversion"/>
  <pageMargins left="0.75000000000000011" right="0.75000000000000011" top="1" bottom="1" header="0.5" footer="0.5"/>
  <pageSetup paperSize="9" scale="94" fitToHeight="6" orientation="portrait" horizontalDpi="4294967292" verticalDpi="4294967292"/>
  <headerFooter>
    <oddHeader>&amp;L&amp;"Arial,Fet"&amp;14&amp;K000000Appendix B_x000D_&amp;"Arial,Normal"Words for Humans Not Specified for Sex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S1004"/>
  <sheetViews>
    <sheetView workbookViewId="0">
      <pane ySplit="1" topLeftCell="A90" activePane="bottomLeft" state="frozen"/>
      <selection activeCell="D5" sqref="D5"/>
      <selection pane="bottomLeft" activeCell="B39" sqref="B39"/>
    </sheetView>
  </sheetViews>
  <sheetFormatPr baseColWidth="10" defaultColWidth="14.5" defaultRowHeight="36" customHeight="1" x14ac:dyDescent="0"/>
  <cols>
    <col min="1" max="1" width="18.1640625" style="5" customWidth="1"/>
    <col min="2" max="2" width="12.6640625" style="5" customWidth="1"/>
    <col min="3" max="3" width="12" style="5" customWidth="1"/>
    <col min="4" max="4" width="16.33203125" style="5" customWidth="1"/>
    <col min="5" max="5" width="17.1640625" style="5" customWidth="1"/>
    <col min="6" max="6" width="8.83203125" style="5" customWidth="1"/>
    <col min="7" max="16384" width="14.5" style="5"/>
  </cols>
  <sheetData>
    <row r="1" spans="1:19" s="42" customFormat="1" ht="33" customHeight="1">
      <c r="A1" s="40" t="s">
        <v>0</v>
      </c>
      <c r="B1" s="40" t="s">
        <v>2</v>
      </c>
      <c r="C1" s="40" t="s">
        <v>3</v>
      </c>
      <c r="D1" s="40" t="s">
        <v>4</v>
      </c>
      <c r="E1" s="40" t="s">
        <v>5</v>
      </c>
      <c r="F1" s="40" t="s">
        <v>6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20" customHeight="1">
      <c r="A2" s="4" t="s">
        <v>7</v>
      </c>
      <c r="B2" s="4" t="s">
        <v>9</v>
      </c>
      <c r="C2" s="4" t="s">
        <v>10</v>
      </c>
      <c r="D2" s="4" t="s">
        <v>11</v>
      </c>
      <c r="E2" s="4" t="s">
        <v>11</v>
      </c>
      <c r="F2" s="4" t="s">
        <v>11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" customHeight="1">
      <c r="A3" s="4" t="s">
        <v>19</v>
      </c>
      <c r="B3" s="4" t="s">
        <v>20</v>
      </c>
      <c r="C3" s="4" t="s">
        <v>10</v>
      </c>
      <c r="D3" s="4" t="s">
        <v>11</v>
      </c>
      <c r="E3" s="4" t="s">
        <v>11</v>
      </c>
      <c r="F3" s="4" t="s">
        <v>11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" customHeight="1">
      <c r="A4" s="4" t="s">
        <v>182</v>
      </c>
      <c r="B4" s="4" t="s">
        <v>184</v>
      </c>
      <c r="C4" s="4" t="s">
        <v>33</v>
      </c>
      <c r="D4" s="4" t="s">
        <v>11</v>
      </c>
      <c r="E4" s="4" t="s">
        <v>11</v>
      </c>
      <c r="F4" s="4" t="s">
        <v>11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0" customHeight="1">
      <c r="A5" s="4" t="s">
        <v>394</v>
      </c>
      <c r="B5" s="4" t="s">
        <v>396</v>
      </c>
      <c r="C5" s="4" t="s">
        <v>356</v>
      </c>
      <c r="D5" s="4" t="s">
        <v>11</v>
      </c>
      <c r="E5" s="4" t="s">
        <v>11</v>
      </c>
      <c r="F5" s="4" t="s">
        <v>11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20" customHeight="1">
      <c r="A6" s="4" t="s">
        <v>398</v>
      </c>
      <c r="B6" s="4" t="s">
        <v>399</v>
      </c>
      <c r="C6" s="4" t="s">
        <v>356</v>
      </c>
      <c r="D6" s="4" t="s">
        <v>11</v>
      </c>
      <c r="E6" s="4" t="s">
        <v>11</v>
      </c>
      <c r="F6" s="4" t="s">
        <v>11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0" customHeight="1">
      <c r="A7" s="4" t="s">
        <v>400</v>
      </c>
      <c r="B7" s="4" t="s">
        <v>401</v>
      </c>
      <c r="C7" s="4" t="s">
        <v>356</v>
      </c>
      <c r="D7" s="4" t="s">
        <v>11</v>
      </c>
      <c r="E7" s="4" t="s">
        <v>11</v>
      </c>
      <c r="F7" s="4" t="s">
        <v>11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20" customHeight="1">
      <c r="A8" s="4" t="s">
        <v>402</v>
      </c>
      <c r="B8" s="4" t="s">
        <v>403</v>
      </c>
      <c r="C8" s="4" t="s">
        <v>356</v>
      </c>
      <c r="D8" s="4" t="s">
        <v>11</v>
      </c>
      <c r="E8" s="4" t="s">
        <v>11</v>
      </c>
      <c r="F8" s="4" t="s">
        <v>11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20" customHeight="1">
      <c r="A9" s="4" t="s">
        <v>404</v>
      </c>
      <c r="B9" s="4" t="s">
        <v>405</v>
      </c>
      <c r="C9" s="4" t="s">
        <v>356</v>
      </c>
      <c r="D9" s="4" t="s">
        <v>11</v>
      </c>
      <c r="E9" s="4" t="s">
        <v>11</v>
      </c>
      <c r="F9" s="4" t="s">
        <v>11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0" customHeight="1">
      <c r="A10" s="4" t="s">
        <v>406</v>
      </c>
      <c r="B10" s="4" t="s">
        <v>407</v>
      </c>
      <c r="C10" s="4" t="s">
        <v>356</v>
      </c>
      <c r="D10" s="4" t="s">
        <v>11</v>
      </c>
      <c r="E10" s="4" t="s">
        <v>11</v>
      </c>
      <c r="F10" s="4" t="s">
        <v>11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20" customHeight="1">
      <c r="A11" s="4" t="s">
        <v>408</v>
      </c>
      <c r="B11" s="4" t="s">
        <v>409</v>
      </c>
      <c r="C11" s="4" t="s">
        <v>356</v>
      </c>
      <c r="D11" s="4" t="s">
        <v>11</v>
      </c>
      <c r="E11" s="4" t="s">
        <v>11</v>
      </c>
      <c r="F11" s="4" t="s">
        <v>11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0" customHeight="1">
      <c r="A12" s="4" t="s">
        <v>410</v>
      </c>
      <c r="B12" s="4" t="s">
        <v>411</v>
      </c>
      <c r="C12" s="4" t="s">
        <v>356</v>
      </c>
      <c r="D12" s="4" t="s">
        <v>411</v>
      </c>
      <c r="E12" s="4" t="s">
        <v>412</v>
      </c>
      <c r="F12" s="4">
        <v>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20" customHeight="1">
      <c r="A13" s="4" t="s">
        <v>413</v>
      </c>
      <c r="B13" s="4" t="s">
        <v>414</v>
      </c>
      <c r="C13" s="4" t="s">
        <v>356</v>
      </c>
      <c r="D13" s="4" t="s">
        <v>414</v>
      </c>
      <c r="E13" s="4" t="s">
        <v>415</v>
      </c>
      <c r="F13" s="4">
        <v>3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0" customHeight="1">
      <c r="A14" s="4" t="s">
        <v>186</v>
      </c>
      <c r="B14" s="4" t="s">
        <v>188</v>
      </c>
      <c r="C14" s="4" t="s">
        <v>33</v>
      </c>
      <c r="D14" s="4" t="s">
        <v>11</v>
      </c>
      <c r="E14" s="4" t="s">
        <v>11</v>
      </c>
      <c r="F14" s="4" t="s">
        <v>11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20" customHeight="1">
      <c r="A15" s="4" t="s">
        <v>416</v>
      </c>
      <c r="B15" s="4" t="s">
        <v>417</v>
      </c>
      <c r="C15" s="4" t="s">
        <v>356</v>
      </c>
      <c r="D15" s="4" t="s">
        <v>417</v>
      </c>
      <c r="E15" s="4" t="s">
        <v>418</v>
      </c>
      <c r="F15" s="4">
        <v>3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0" customHeight="1">
      <c r="A16" s="4" t="s">
        <v>419</v>
      </c>
      <c r="B16" s="4" t="s">
        <v>420</v>
      </c>
      <c r="C16" s="4" t="s">
        <v>356</v>
      </c>
      <c r="D16" s="4" t="s">
        <v>11</v>
      </c>
      <c r="E16" s="4" t="s">
        <v>11</v>
      </c>
      <c r="F16" s="4" t="s">
        <v>11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0" customHeight="1">
      <c r="A17" s="4" t="s">
        <v>192</v>
      </c>
      <c r="B17" s="4" t="s">
        <v>194</v>
      </c>
      <c r="C17" s="4" t="s">
        <v>33</v>
      </c>
      <c r="D17" s="4" t="s">
        <v>11</v>
      </c>
      <c r="E17" s="4" t="s">
        <v>11</v>
      </c>
      <c r="F17" s="4" t="s">
        <v>11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0" customHeight="1">
      <c r="A18" s="4" t="s">
        <v>421</v>
      </c>
      <c r="B18" s="4" t="s">
        <v>422</v>
      </c>
      <c r="C18" s="4" t="s">
        <v>356</v>
      </c>
      <c r="D18" s="4" t="s">
        <v>11</v>
      </c>
      <c r="E18" s="4" t="s">
        <v>11</v>
      </c>
      <c r="F18" s="4" t="s">
        <v>11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20" customHeight="1">
      <c r="A19" s="4" t="s">
        <v>423</v>
      </c>
      <c r="B19" s="4" t="s">
        <v>424</v>
      </c>
      <c r="C19" s="4" t="s">
        <v>356</v>
      </c>
      <c r="D19" s="4" t="s">
        <v>11</v>
      </c>
      <c r="E19" s="4" t="s">
        <v>11</v>
      </c>
      <c r="F19" s="4" t="s">
        <v>11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20" customHeight="1">
      <c r="A20" s="4" t="s">
        <v>425</v>
      </c>
      <c r="B20" s="4" t="s">
        <v>426</v>
      </c>
      <c r="C20" s="4" t="s">
        <v>356</v>
      </c>
      <c r="D20" s="4" t="s">
        <v>11</v>
      </c>
      <c r="E20" s="4" t="s">
        <v>11</v>
      </c>
      <c r="F20" s="4" t="s">
        <v>11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20" customHeight="1">
      <c r="A21" s="4" t="s">
        <v>427</v>
      </c>
      <c r="B21" s="4" t="s">
        <v>428</v>
      </c>
      <c r="C21" s="4" t="s">
        <v>356</v>
      </c>
      <c r="D21" s="4" t="s">
        <v>11</v>
      </c>
      <c r="E21" s="4" t="s">
        <v>11</v>
      </c>
      <c r="F21" s="4" t="s">
        <v>11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0" customHeight="1">
      <c r="A22" s="4" t="s">
        <v>429</v>
      </c>
      <c r="B22" s="4" t="s">
        <v>430</v>
      </c>
      <c r="C22" s="4" t="s">
        <v>356</v>
      </c>
      <c r="D22" s="4" t="s">
        <v>11</v>
      </c>
      <c r="E22" s="4" t="s">
        <v>11</v>
      </c>
      <c r="F22" s="4" t="s">
        <v>11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0" customHeight="1">
      <c r="A23" s="4" t="s">
        <v>198</v>
      </c>
      <c r="B23" s="4" t="s">
        <v>200</v>
      </c>
      <c r="C23" s="4" t="s">
        <v>33</v>
      </c>
      <c r="D23" s="4" t="s">
        <v>11</v>
      </c>
      <c r="E23" s="4" t="s">
        <v>11</v>
      </c>
      <c r="F23" s="4" t="s">
        <v>11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0" customHeight="1">
      <c r="A24" s="4" t="s">
        <v>205</v>
      </c>
      <c r="B24" s="4" t="s">
        <v>207</v>
      </c>
      <c r="C24" s="4" t="s">
        <v>33</v>
      </c>
      <c r="D24" s="4" t="s">
        <v>209</v>
      </c>
      <c r="E24" s="4" t="s">
        <v>210</v>
      </c>
      <c r="F24" s="4">
        <v>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0" customHeight="1">
      <c r="A25" s="4" t="s">
        <v>433</v>
      </c>
      <c r="B25" s="4" t="s">
        <v>434</v>
      </c>
      <c r="C25" s="4" t="s">
        <v>356</v>
      </c>
      <c r="D25" s="4" t="s">
        <v>11</v>
      </c>
      <c r="E25" s="4" t="s">
        <v>11</v>
      </c>
      <c r="F25" s="4" t="s">
        <v>11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0" customHeight="1">
      <c r="A26" s="4" t="s">
        <v>435</v>
      </c>
      <c r="B26" s="4" t="s">
        <v>436</v>
      </c>
      <c r="C26" s="4" t="s">
        <v>356</v>
      </c>
      <c r="D26" s="4" t="s">
        <v>11</v>
      </c>
      <c r="E26" s="4" t="s">
        <v>11</v>
      </c>
      <c r="F26" s="4" t="s">
        <v>11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0" customHeight="1">
      <c r="A27" s="4" t="s">
        <v>437</v>
      </c>
      <c r="B27" s="4" t="s">
        <v>438</v>
      </c>
      <c r="C27" s="4" t="s">
        <v>356</v>
      </c>
      <c r="D27" s="4" t="s">
        <v>11</v>
      </c>
      <c r="E27" s="4" t="s">
        <v>11</v>
      </c>
      <c r="F27" s="4" t="s">
        <v>11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0" customHeight="1">
      <c r="A28" s="4" t="s">
        <v>212</v>
      </c>
      <c r="B28" s="4" t="s">
        <v>214</v>
      </c>
      <c r="C28" s="4" t="s">
        <v>33</v>
      </c>
      <c r="D28" s="4" t="s">
        <v>11</v>
      </c>
      <c r="E28" s="4" t="s">
        <v>11</v>
      </c>
      <c r="F28" s="4" t="s">
        <v>11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0" customHeight="1">
      <c r="A29" s="4" t="s">
        <v>439</v>
      </c>
      <c r="B29" s="4" t="s">
        <v>440</v>
      </c>
      <c r="C29" s="4" t="s">
        <v>356</v>
      </c>
      <c r="D29" s="4" t="s">
        <v>11</v>
      </c>
      <c r="E29" s="4" t="s">
        <v>11</v>
      </c>
      <c r="F29" s="4" t="s">
        <v>11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0" customHeight="1">
      <c r="A30" s="4" t="s">
        <v>219</v>
      </c>
      <c r="B30" s="4" t="s">
        <v>222</v>
      </c>
      <c r="C30" s="4" t="s">
        <v>33</v>
      </c>
      <c r="D30" s="4" t="s">
        <v>11</v>
      </c>
      <c r="E30" s="4" t="s">
        <v>11</v>
      </c>
      <c r="F30" s="4" t="s">
        <v>11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0" customHeight="1">
      <c r="A31" s="4" t="s">
        <v>226</v>
      </c>
      <c r="B31" s="4" t="s">
        <v>228</v>
      </c>
      <c r="C31" s="4" t="s">
        <v>33</v>
      </c>
      <c r="D31" s="4" t="s">
        <v>11</v>
      </c>
      <c r="E31" s="4" t="s">
        <v>11</v>
      </c>
      <c r="F31" s="4" t="s">
        <v>11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0" customHeight="1">
      <c r="A32" s="4" t="s">
        <v>48</v>
      </c>
      <c r="B32" s="4" t="s">
        <v>49</v>
      </c>
      <c r="C32" s="4" t="s">
        <v>10</v>
      </c>
      <c r="D32" s="4" t="s">
        <v>11</v>
      </c>
      <c r="E32" s="4" t="s">
        <v>11</v>
      </c>
      <c r="F32" s="4" t="s">
        <v>11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0" customHeight="1">
      <c r="A33" s="4" t="s">
        <v>232</v>
      </c>
      <c r="B33" s="4" t="s">
        <v>234</v>
      </c>
      <c r="C33" s="4" t="s">
        <v>33</v>
      </c>
      <c r="D33" s="4" t="s">
        <v>11</v>
      </c>
      <c r="E33" s="4" t="s">
        <v>11</v>
      </c>
      <c r="F33" s="4" t="s">
        <v>11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0" customHeight="1">
      <c r="A34" s="4" t="s">
        <v>441</v>
      </c>
      <c r="B34" s="4" t="s">
        <v>442</v>
      </c>
      <c r="C34" s="4" t="s">
        <v>356</v>
      </c>
      <c r="D34" s="4" t="s">
        <v>442</v>
      </c>
      <c r="E34" s="4" t="s">
        <v>443</v>
      </c>
      <c r="F34" s="4">
        <v>3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0" customHeight="1">
      <c r="A35" s="4" t="s">
        <v>444</v>
      </c>
      <c r="B35" s="4" t="s">
        <v>445</v>
      </c>
      <c r="C35" s="4" t="s">
        <v>356</v>
      </c>
      <c r="D35" s="4" t="s">
        <v>11</v>
      </c>
      <c r="E35" s="4" t="s">
        <v>11</v>
      </c>
      <c r="F35" s="4" t="s">
        <v>11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0" customHeight="1">
      <c r="A36" s="4" t="s">
        <v>446</v>
      </c>
      <c r="B36" s="4" t="s">
        <v>447</v>
      </c>
      <c r="C36" s="4" t="s">
        <v>356</v>
      </c>
      <c r="D36" s="4" t="s">
        <v>11</v>
      </c>
      <c r="E36" s="4" t="s">
        <v>11</v>
      </c>
      <c r="F36" s="4" t="s">
        <v>11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0" customHeight="1">
      <c r="A37" s="4" t="s">
        <v>54</v>
      </c>
      <c r="B37" s="4" t="s">
        <v>57</v>
      </c>
      <c r="C37" s="4" t="s">
        <v>10</v>
      </c>
      <c r="D37" s="4" t="s">
        <v>11</v>
      </c>
      <c r="E37" s="4" t="s">
        <v>11</v>
      </c>
      <c r="F37" s="4" t="s">
        <v>11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0" customHeight="1">
      <c r="A38" s="4" t="s">
        <v>448</v>
      </c>
      <c r="B38" s="4" t="s">
        <v>396</v>
      </c>
      <c r="C38" s="4" t="s">
        <v>356</v>
      </c>
      <c r="D38" s="4" t="s">
        <v>11</v>
      </c>
      <c r="E38" s="4" t="s">
        <v>11</v>
      </c>
      <c r="F38" s="4" t="s">
        <v>11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0" customHeight="1">
      <c r="A39" s="4" t="s">
        <v>237</v>
      </c>
      <c r="B39" s="4" t="s">
        <v>239</v>
      </c>
      <c r="C39" s="4" t="s">
        <v>33</v>
      </c>
      <c r="D39" s="4" t="s">
        <v>11</v>
      </c>
      <c r="E39" s="4" t="s">
        <v>11</v>
      </c>
      <c r="F39" s="4" t="s">
        <v>11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0" customHeight="1">
      <c r="A40" s="4" t="s">
        <v>449</v>
      </c>
      <c r="B40" s="4" t="s">
        <v>450</v>
      </c>
      <c r="C40" s="4" t="s">
        <v>356</v>
      </c>
      <c r="D40" s="4" t="s">
        <v>11</v>
      </c>
      <c r="E40" s="4" t="s">
        <v>11</v>
      </c>
      <c r="F40" s="4" t="s">
        <v>11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20" customHeight="1">
      <c r="A41" s="4" t="s">
        <v>451</v>
      </c>
      <c r="B41" s="4" t="s">
        <v>452</v>
      </c>
      <c r="C41" s="4" t="s">
        <v>356</v>
      </c>
      <c r="D41" s="4" t="s">
        <v>11</v>
      </c>
      <c r="E41" s="4" t="s">
        <v>11</v>
      </c>
      <c r="F41" s="4" t="s">
        <v>11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20" customHeight="1">
      <c r="A42" s="4" t="s">
        <v>243</v>
      </c>
      <c r="B42" s="4" t="s">
        <v>246</v>
      </c>
      <c r="C42" s="4" t="s">
        <v>33</v>
      </c>
      <c r="D42" s="4" t="s">
        <v>11</v>
      </c>
      <c r="E42" s="4" t="s">
        <v>11</v>
      </c>
      <c r="F42" s="4" t="s">
        <v>11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20" customHeight="1">
      <c r="A43" s="4" t="s">
        <v>453</v>
      </c>
      <c r="B43" s="4" t="s">
        <v>454</v>
      </c>
      <c r="C43" s="4" t="s">
        <v>356</v>
      </c>
      <c r="D43" s="4" t="s">
        <v>11</v>
      </c>
      <c r="E43" s="4" t="s">
        <v>11</v>
      </c>
      <c r="F43" s="4" t="s">
        <v>11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20" customHeight="1">
      <c r="A44" s="4" t="s">
        <v>455</v>
      </c>
      <c r="B44" s="4" t="s">
        <v>456</v>
      </c>
      <c r="C44" s="4" t="s">
        <v>356</v>
      </c>
      <c r="D44" s="4" t="s">
        <v>11</v>
      </c>
      <c r="E44" s="4" t="s">
        <v>11</v>
      </c>
      <c r="F44" s="4" t="s">
        <v>11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20" customHeight="1">
      <c r="A45" s="4" t="s">
        <v>457</v>
      </c>
      <c r="B45" s="4" t="s">
        <v>458</v>
      </c>
      <c r="C45" s="4" t="s">
        <v>356</v>
      </c>
      <c r="D45" s="4" t="s">
        <v>11</v>
      </c>
      <c r="E45" s="4" t="s">
        <v>11</v>
      </c>
      <c r="F45" s="4" t="s">
        <v>11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20" customHeight="1">
      <c r="A46" s="4" t="s">
        <v>459</v>
      </c>
      <c r="B46" s="4" t="s">
        <v>460</v>
      </c>
      <c r="C46" s="4" t="s">
        <v>356</v>
      </c>
      <c r="D46" s="4" t="s">
        <v>11</v>
      </c>
      <c r="E46" s="4" t="s">
        <v>11</v>
      </c>
      <c r="F46" s="4" t="s">
        <v>11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20" customHeight="1">
      <c r="A47" s="4" t="s">
        <v>249</v>
      </c>
      <c r="B47" s="4" t="s">
        <v>250</v>
      </c>
      <c r="C47" s="4" t="s">
        <v>33</v>
      </c>
      <c r="D47" s="4" t="s">
        <v>11</v>
      </c>
      <c r="E47" s="4" t="s">
        <v>11</v>
      </c>
      <c r="F47" s="4" t="s">
        <v>11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20" customHeight="1">
      <c r="A48" s="4" t="s">
        <v>461</v>
      </c>
      <c r="B48" s="4" t="s">
        <v>462</v>
      </c>
      <c r="C48" s="4" t="s">
        <v>356</v>
      </c>
      <c r="D48" s="4" t="s">
        <v>11</v>
      </c>
      <c r="E48" s="4" t="s">
        <v>11</v>
      </c>
      <c r="F48" s="4" t="s">
        <v>11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20" customHeight="1">
      <c r="A49" s="4" t="s">
        <v>256</v>
      </c>
      <c r="B49" s="4" t="s">
        <v>257</v>
      </c>
      <c r="C49" s="4" t="s">
        <v>33</v>
      </c>
      <c r="D49" s="4" t="s">
        <v>11</v>
      </c>
      <c r="E49" s="4" t="s">
        <v>11</v>
      </c>
      <c r="F49" s="4" t="s">
        <v>11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20" customHeight="1">
      <c r="A50" s="4" t="s">
        <v>463</v>
      </c>
      <c r="B50" s="4" t="s">
        <v>464</v>
      </c>
      <c r="C50" s="4" t="s">
        <v>356</v>
      </c>
      <c r="D50" s="4" t="s">
        <v>11</v>
      </c>
      <c r="E50" s="4" t="s">
        <v>11</v>
      </c>
      <c r="F50" s="4" t="s">
        <v>11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20" customHeight="1">
      <c r="A51" s="4" t="s">
        <v>262</v>
      </c>
      <c r="B51" s="4" t="s">
        <v>263</v>
      </c>
      <c r="C51" s="4" t="s">
        <v>33</v>
      </c>
      <c r="D51" s="4" t="s">
        <v>11</v>
      </c>
      <c r="E51" s="4" t="s">
        <v>11</v>
      </c>
      <c r="F51" s="4" t="s">
        <v>11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20" customHeight="1">
      <c r="A52" s="4" t="s">
        <v>266</v>
      </c>
      <c r="B52" s="4" t="s">
        <v>267</v>
      </c>
      <c r="C52" s="4" t="s">
        <v>33</v>
      </c>
      <c r="D52" s="4" t="s">
        <v>268</v>
      </c>
      <c r="E52" s="4" t="s">
        <v>269</v>
      </c>
      <c r="F52" s="4">
        <v>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20" customHeight="1">
      <c r="A53" s="4" t="s">
        <v>274</v>
      </c>
      <c r="B53" s="4" t="s">
        <v>275</v>
      </c>
      <c r="C53" s="4" t="s">
        <v>33</v>
      </c>
      <c r="D53" s="4" t="s">
        <v>11</v>
      </c>
      <c r="E53" s="4" t="s">
        <v>11</v>
      </c>
      <c r="F53" s="4" t="s">
        <v>11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20" customHeight="1">
      <c r="A54" s="4" t="s">
        <v>465</v>
      </c>
      <c r="B54" s="4" t="s">
        <v>466</v>
      </c>
      <c r="C54" s="4" t="s">
        <v>356</v>
      </c>
      <c r="D54" s="4" t="s">
        <v>467</v>
      </c>
      <c r="E54" s="4" t="s">
        <v>468</v>
      </c>
      <c r="F54" s="4">
        <v>3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20" customHeight="1">
      <c r="A55" s="4" t="s">
        <v>469</v>
      </c>
      <c r="B55" s="4" t="s">
        <v>470</v>
      </c>
      <c r="C55" s="4" t="s">
        <v>356</v>
      </c>
      <c r="D55" s="4" t="s">
        <v>11</v>
      </c>
      <c r="E55" s="4" t="s">
        <v>11</v>
      </c>
      <c r="F55" s="4" t="s">
        <v>11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20" customHeight="1">
      <c r="A56" s="4" t="s">
        <v>471</v>
      </c>
      <c r="B56" s="4" t="s">
        <v>472</v>
      </c>
      <c r="C56" s="4" t="s">
        <v>356</v>
      </c>
      <c r="D56" s="4" t="s">
        <v>11</v>
      </c>
      <c r="E56" s="4" t="s">
        <v>11</v>
      </c>
      <c r="F56" s="4" t="s">
        <v>11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20" customHeight="1">
      <c r="A57" s="4" t="s">
        <v>473</v>
      </c>
      <c r="B57" s="4" t="s">
        <v>474</v>
      </c>
      <c r="C57" s="4" t="s">
        <v>356</v>
      </c>
      <c r="D57" s="4" t="s">
        <v>474</v>
      </c>
      <c r="E57" s="4" t="s">
        <v>475</v>
      </c>
      <c r="F57" s="4">
        <v>3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20" customHeight="1">
      <c r="A58" s="4" t="s">
        <v>476</v>
      </c>
      <c r="B58" s="4" t="s">
        <v>477</v>
      </c>
      <c r="C58" s="4" t="s">
        <v>356</v>
      </c>
      <c r="D58" s="4" t="s">
        <v>478</v>
      </c>
      <c r="E58" s="4" t="s">
        <v>478</v>
      </c>
      <c r="F58" s="4">
        <v>4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20" customHeight="1">
      <c r="A59" s="4" t="s">
        <v>280</v>
      </c>
      <c r="B59" s="4" t="s">
        <v>281</v>
      </c>
      <c r="C59" s="4" t="s">
        <v>33</v>
      </c>
      <c r="D59" s="4" t="s">
        <v>11</v>
      </c>
      <c r="E59" s="4" t="s">
        <v>11</v>
      </c>
      <c r="F59" s="4" t="s">
        <v>11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20" customHeight="1">
      <c r="A60" s="4" t="s">
        <v>431</v>
      </c>
      <c r="B60" s="4" t="s">
        <v>432</v>
      </c>
      <c r="C60" s="4" t="s">
        <v>356</v>
      </c>
      <c r="D60" s="4" t="s">
        <v>11</v>
      </c>
      <c r="E60" s="4" t="s">
        <v>11</v>
      </c>
      <c r="F60" s="4" t="s">
        <v>11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20" customHeight="1">
      <c r="A61" s="4" t="s">
        <v>479</v>
      </c>
      <c r="B61" s="4" t="s">
        <v>480</v>
      </c>
      <c r="C61" s="4" t="s">
        <v>356</v>
      </c>
      <c r="D61" s="4" t="s">
        <v>11</v>
      </c>
      <c r="E61" s="4" t="s">
        <v>11</v>
      </c>
      <c r="F61" s="4" t="s">
        <v>11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20" customHeight="1">
      <c r="A62" s="4" t="s">
        <v>59</v>
      </c>
      <c r="B62" s="4" t="s">
        <v>63</v>
      </c>
      <c r="C62" s="4" t="s">
        <v>10</v>
      </c>
      <c r="D62" s="4" t="s">
        <v>11</v>
      </c>
      <c r="E62" s="4" t="s">
        <v>11</v>
      </c>
      <c r="F62" s="4" t="s">
        <v>11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20" customHeight="1">
      <c r="A63" s="4" t="s">
        <v>282</v>
      </c>
      <c r="B63" s="4" t="s">
        <v>283</v>
      </c>
      <c r="C63" s="4" t="s">
        <v>33</v>
      </c>
      <c r="D63" s="4" t="s">
        <v>11</v>
      </c>
      <c r="E63" s="4" t="s">
        <v>11</v>
      </c>
      <c r="F63" s="4" t="s">
        <v>11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20" customHeight="1">
      <c r="A64" s="4" t="s">
        <v>284</v>
      </c>
      <c r="B64" s="4" t="s">
        <v>285</v>
      </c>
      <c r="C64" s="4" t="s">
        <v>33</v>
      </c>
      <c r="D64" s="4" t="s">
        <v>11</v>
      </c>
      <c r="E64" s="4" t="s">
        <v>11</v>
      </c>
      <c r="F64" s="4" t="s">
        <v>11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20" customHeight="1">
      <c r="A65" s="4" t="s">
        <v>481</v>
      </c>
      <c r="B65" s="4" t="s">
        <v>482</v>
      </c>
      <c r="C65" s="4" t="s">
        <v>356</v>
      </c>
      <c r="D65" s="4" t="s">
        <v>482</v>
      </c>
      <c r="E65" s="4" t="s">
        <v>483</v>
      </c>
      <c r="F65" s="4">
        <v>3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20" customHeight="1">
      <c r="A66" s="4" t="s">
        <v>68</v>
      </c>
      <c r="B66" s="4" t="s">
        <v>70</v>
      </c>
      <c r="C66" s="4" t="s">
        <v>10</v>
      </c>
      <c r="D66" s="4" t="s">
        <v>70</v>
      </c>
      <c r="E66" s="4" t="s">
        <v>73</v>
      </c>
      <c r="F66" s="4">
        <v>1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20" customHeight="1">
      <c r="A67" s="4" t="s">
        <v>290</v>
      </c>
      <c r="B67" s="4" t="s">
        <v>291</v>
      </c>
      <c r="C67" s="4" t="s">
        <v>33</v>
      </c>
      <c r="D67" s="4" t="s">
        <v>11</v>
      </c>
      <c r="E67" s="4" t="s">
        <v>11</v>
      </c>
      <c r="F67" s="4" t="s">
        <v>11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20" customHeight="1">
      <c r="A68" s="4" t="s">
        <v>76</v>
      </c>
      <c r="B68" s="4" t="s">
        <v>79</v>
      </c>
      <c r="C68" s="4" t="s">
        <v>10</v>
      </c>
      <c r="D68" s="4" t="s">
        <v>82</v>
      </c>
      <c r="E68" s="4" t="s">
        <v>83</v>
      </c>
      <c r="F68" s="4">
        <v>1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20" customHeight="1">
      <c r="A69" s="4" t="s">
        <v>484</v>
      </c>
      <c r="B69" s="4" t="s">
        <v>485</v>
      </c>
      <c r="C69" s="4" t="s">
        <v>356</v>
      </c>
      <c r="D69" s="4" t="s">
        <v>485</v>
      </c>
      <c r="E69" s="4" t="s">
        <v>486</v>
      </c>
      <c r="F69" s="4">
        <v>3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20" customHeight="1">
      <c r="A70" s="4" t="s">
        <v>359</v>
      </c>
      <c r="B70" s="4" t="s">
        <v>360</v>
      </c>
      <c r="C70" s="4" t="s">
        <v>356</v>
      </c>
      <c r="D70" s="4" t="s">
        <v>362</v>
      </c>
      <c r="E70" s="4" t="s">
        <v>364</v>
      </c>
      <c r="F70" s="4">
        <v>3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20" customHeight="1">
      <c r="A71" s="4" t="s">
        <v>296</v>
      </c>
      <c r="B71" s="4" t="s">
        <v>298</v>
      </c>
      <c r="C71" s="4" t="s">
        <v>33</v>
      </c>
      <c r="D71" s="4" t="s">
        <v>11</v>
      </c>
      <c r="E71" s="4" t="s">
        <v>11</v>
      </c>
      <c r="F71" s="4" t="s">
        <v>11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20" customHeight="1">
      <c r="A72" s="4" t="s">
        <v>302</v>
      </c>
      <c r="B72" s="4" t="s">
        <v>304</v>
      </c>
      <c r="C72" s="4" t="s">
        <v>33</v>
      </c>
      <c r="D72" s="4" t="s">
        <v>11</v>
      </c>
      <c r="E72" s="4" t="s">
        <v>11</v>
      </c>
      <c r="F72" s="4" t="s">
        <v>11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20" customHeight="1">
      <c r="A73" s="4" t="s">
        <v>308</v>
      </c>
      <c r="B73" s="4" t="s">
        <v>309</v>
      </c>
      <c r="C73" s="4" t="s">
        <v>33</v>
      </c>
      <c r="D73" s="4" t="s">
        <v>11</v>
      </c>
      <c r="E73" s="4" t="s">
        <v>11</v>
      </c>
      <c r="F73" s="4" t="s">
        <v>11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20" customHeight="1">
      <c r="A74" s="4" t="s">
        <v>487</v>
      </c>
      <c r="B74" s="4" t="s">
        <v>488</v>
      </c>
      <c r="C74" s="4" t="s">
        <v>356</v>
      </c>
      <c r="D74" s="4" t="s">
        <v>11</v>
      </c>
      <c r="E74" s="4" t="s">
        <v>11</v>
      </c>
      <c r="F74" s="4" t="s">
        <v>11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20" customHeight="1">
      <c r="A75" s="4" t="s">
        <v>489</v>
      </c>
      <c r="B75" s="4" t="s">
        <v>490</v>
      </c>
      <c r="C75" s="4" t="s">
        <v>356</v>
      </c>
      <c r="D75" s="4" t="s">
        <v>11</v>
      </c>
      <c r="E75" s="4" t="s">
        <v>11</v>
      </c>
      <c r="F75" s="4" t="s">
        <v>11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20" customHeight="1">
      <c r="A76" s="4" t="s">
        <v>491</v>
      </c>
      <c r="B76" s="4" t="s">
        <v>492</v>
      </c>
      <c r="C76" s="4" t="s">
        <v>356</v>
      </c>
      <c r="D76" s="4" t="s">
        <v>11</v>
      </c>
      <c r="E76" s="4" t="s">
        <v>11</v>
      </c>
      <c r="F76" s="4" t="s">
        <v>11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20" customHeight="1">
      <c r="A77" s="4" t="s">
        <v>493</v>
      </c>
      <c r="B77" s="4" t="s">
        <v>494</v>
      </c>
      <c r="C77" s="4" t="s">
        <v>356</v>
      </c>
      <c r="D77" s="4" t="s">
        <v>11</v>
      </c>
      <c r="E77" s="4" t="s">
        <v>11</v>
      </c>
      <c r="F77" s="4" t="s">
        <v>11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20" customHeight="1">
      <c r="A78" s="4" t="s">
        <v>312</v>
      </c>
      <c r="B78" s="4" t="s">
        <v>315</v>
      </c>
      <c r="C78" s="4" t="s">
        <v>33</v>
      </c>
      <c r="D78" s="4" t="s">
        <v>11</v>
      </c>
      <c r="E78" s="4" t="s">
        <v>11</v>
      </c>
      <c r="F78" s="4" t="s">
        <v>11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20" customHeight="1">
      <c r="A79" s="4" t="s">
        <v>495</v>
      </c>
      <c r="B79" s="4" t="s">
        <v>496</v>
      </c>
      <c r="C79" s="4" t="s">
        <v>356</v>
      </c>
      <c r="D79" s="4" t="s">
        <v>11</v>
      </c>
      <c r="E79" s="4" t="s">
        <v>11</v>
      </c>
      <c r="F79" s="4" t="s">
        <v>11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20" customHeight="1">
      <c r="A80" s="4" t="s">
        <v>319</v>
      </c>
      <c r="B80" s="4" t="s">
        <v>321</v>
      </c>
      <c r="C80" s="4" t="s">
        <v>33</v>
      </c>
      <c r="D80" s="4" t="s">
        <v>11</v>
      </c>
      <c r="E80" s="4" t="s">
        <v>11</v>
      </c>
      <c r="F80" s="4" t="s">
        <v>11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20" customHeight="1">
      <c r="A81" s="4" t="s">
        <v>326</v>
      </c>
      <c r="B81" s="4" t="s">
        <v>327</v>
      </c>
      <c r="C81" s="4" t="s">
        <v>33</v>
      </c>
      <c r="D81" s="4" t="s">
        <v>11</v>
      </c>
      <c r="E81" s="4" t="s">
        <v>11</v>
      </c>
      <c r="F81" s="4" t="s">
        <v>11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20" customHeight="1">
      <c r="A82" s="4" t="s">
        <v>497</v>
      </c>
      <c r="B82" s="4" t="s">
        <v>498</v>
      </c>
      <c r="C82" s="4" t="s">
        <v>356</v>
      </c>
      <c r="D82" s="4" t="s">
        <v>11</v>
      </c>
      <c r="E82" s="4" t="s">
        <v>11</v>
      </c>
      <c r="F82" s="4" t="s">
        <v>11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20" customHeight="1">
      <c r="A83" s="4" t="s">
        <v>499</v>
      </c>
      <c r="B83" s="4" t="s">
        <v>500</v>
      </c>
      <c r="C83" s="4" t="s">
        <v>356</v>
      </c>
      <c r="D83" s="4" t="s">
        <v>11</v>
      </c>
      <c r="E83" s="4" t="s">
        <v>11</v>
      </c>
      <c r="F83" s="4" t="s">
        <v>11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20" customHeight="1">
      <c r="A84" s="4" t="s">
        <v>501</v>
      </c>
      <c r="B84" s="4" t="s">
        <v>502</v>
      </c>
      <c r="C84" s="4" t="s">
        <v>356</v>
      </c>
      <c r="D84" s="4" t="s">
        <v>11</v>
      </c>
      <c r="E84" s="4" t="s">
        <v>11</v>
      </c>
      <c r="F84" s="4" t="s">
        <v>11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20" customHeight="1">
      <c r="A85" s="4" t="s">
        <v>503</v>
      </c>
      <c r="B85" s="4" t="s">
        <v>504</v>
      </c>
      <c r="C85" s="4" t="s">
        <v>356</v>
      </c>
      <c r="D85" s="4" t="s">
        <v>11</v>
      </c>
      <c r="E85" s="4" t="s">
        <v>11</v>
      </c>
      <c r="F85" s="4" t="s">
        <v>11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20" customHeight="1">
      <c r="A86" s="4" t="s">
        <v>505</v>
      </c>
      <c r="B86" s="4" t="s">
        <v>506</v>
      </c>
      <c r="C86" s="4" t="s">
        <v>356</v>
      </c>
      <c r="D86" s="4" t="s">
        <v>11</v>
      </c>
      <c r="E86" s="4" t="s">
        <v>11</v>
      </c>
      <c r="F86" s="4" t="s">
        <v>11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20" customHeight="1">
      <c r="A87" s="4" t="s">
        <v>101</v>
      </c>
      <c r="B87" s="4" t="s">
        <v>106</v>
      </c>
      <c r="C87" s="4" t="s">
        <v>10</v>
      </c>
      <c r="D87" s="4" t="s">
        <v>108</v>
      </c>
      <c r="E87" s="4" t="s">
        <v>109</v>
      </c>
      <c r="F87" s="4">
        <v>1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20" customHeight="1">
      <c r="A88" s="4" t="s">
        <v>507</v>
      </c>
      <c r="B88" s="4" t="s">
        <v>508</v>
      </c>
      <c r="C88" s="4" t="s">
        <v>356</v>
      </c>
      <c r="D88" s="4" t="s">
        <v>508</v>
      </c>
      <c r="E88" s="4" t="s">
        <v>509</v>
      </c>
      <c r="F88" s="4">
        <v>3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20" customHeight="1">
      <c r="A89" s="4" t="s">
        <v>333</v>
      </c>
      <c r="B89" s="4" t="s">
        <v>334</v>
      </c>
      <c r="C89" s="4" t="s">
        <v>33</v>
      </c>
      <c r="D89" s="4" t="s">
        <v>11</v>
      </c>
      <c r="E89" s="4" t="s">
        <v>11</v>
      </c>
      <c r="F89" s="4" t="s">
        <v>11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20" customHeight="1">
      <c r="A90" s="4" t="s">
        <v>335</v>
      </c>
      <c r="B90" s="4" t="s">
        <v>336</v>
      </c>
      <c r="C90" s="4" t="s">
        <v>33</v>
      </c>
      <c r="D90" s="4" t="s">
        <v>11</v>
      </c>
      <c r="E90" s="4" t="s">
        <v>11</v>
      </c>
      <c r="F90" s="4" t="s">
        <v>11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20" customHeight="1">
      <c r="A91" s="4" t="s">
        <v>338</v>
      </c>
      <c r="B91" s="4" t="s">
        <v>340</v>
      </c>
      <c r="C91" s="4" t="s">
        <v>33</v>
      </c>
      <c r="D91" s="4" t="s">
        <v>341</v>
      </c>
      <c r="E91" s="4" t="s">
        <v>343</v>
      </c>
      <c r="F91" s="4">
        <v>1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20" customHeight="1">
      <c r="A92" s="4" t="s">
        <v>115</v>
      </c>
      <c r="B92" s="4" t="s">
        <v>130</v>
      </c>
      <c r="C92" s="4" t="s">
        <v>10</v>
      </c>
      <c r="D92" s="4" t="s">
        <v>11</v>
      </c>
      <c r="E92" s="4" t="s">
        <v>11</v>
      </c>
      <c r="F92" s="4" t="s">
        <v>11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20" customHeight="1">
      <c r="A93" s="4" t="s">
        <v>138</v>
      </c>
      <c r="B93" s="4" t="s">
        <v>139</v>
      </c>
      <c r="C93" s="4" t="s">
        <v>10</v>
      </c>
      <c r="D93" s="4" t="s">
        <v>141</v>
      </c>
      <c r="E93" s="4" t="s">
        <v>142</v>
      </c>
      <c r="F93" s="4">
        <v>1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20" customHeight="1">
      <c r="A94" s="4" t="s">
        <v>347</v>
      </c>
      <c r="B94" s="4" t="s">
        <v>348</v>
      </c>
      <c r="C94" s="4" t="s">
        <v>33</v>
      </c>
      <c r="D94" s="4" t="s">
        <v>350</v>
      </c>
      <c r="E94" s="4" t="s">
        <v>352</v>
      </c>
      <c r="F94" s="4">
        <v>1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20" customHeight="1">
      <c r="A95" s="4" t="s">
        <v>146</v>
      </c>
      <c r="B95" s="4" t="s">
        <v>147</v>
      </c>
      <c r="C95" s="4" t="s">
        <v>10</v>
      </c>
      <c r="D95" s="4" t="s">
        <v>149</v>
      </c>
      <c r="E95" s="4" t="s">
        <v>150</v>
      </c>
      <c r="F95" s="4">
        <v>1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20" customHeight="1">
      <c r="A96" s="4" t="s">
        <v>154</v>
      </c>
      <c r="B96" s="4" t="s">
        <v>155</v>
      </c>
      <c r="C96" s="4" t="s">
        <v>10</v>
      </c>
      <c r="D96" s="4" t="s">
        <v>11</v>
      </c>
      <c r="E96" s="4" t="s">
        <v>11</v>
      </c>
      <c r="F96" s="4" t="s">
        <v>11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20" customHeight="1">
      <c r="A97" s="4" t="s">
        <v>354</v>
      </c>
      <c r="B97" s="4" t="s">
        <v>357</v>
      </c>
      <c r="C97" s="4" t="s">
        <v>33</v>
      </c>
      <c r="D97" s="4" t="s">
        <v>11</v>
      </c>
      <c r="E97" s="4" t="s">
        <v>11</v>
      </c>
      <c r="F97" s="4" t="s">
        <v>11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20" customHeight="1">
      <c r="A98" s="4" t="s">
        <v>164</v>
      </c>
      <c r="B98" s="4" t="s">
        <v>165</v>
      </c>
      <c r="C98" s="4" t="s">
        <v>10</v>
      </c>
      <c r="D98" s="4" t="s">
        <v>11</v>
      </c>
      <c r="E98" s="4" t="s">
        <v>11</v>
      </c>
      <c r="F98" s="4" t="s">
        <v>11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20" customHeight="1">
      <c r="A99" s="4" t="s">
        <v>170</v>
      </c>
      <c r="B99" s="4" t="s">
        <v>171</v>
      </c>
      <c r="C99" s="4" t="s">
        <v>10</v>
      </c>
      <c r="D99" s="4" t="s">
        <v>11</v>
      </c>
      <c r="E99" s="4" t="s">
        <v>11</v>
      </c>
      <c r="F99" s="4" t="s">
        <v>11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20" customHeight="1">
      <c r="A100" s="4" t="s">
        <v>510</v>
      </c>
      <c r="B100" s="4" t="s">
        <v>511</v>
      </c>
      <c r="C100" s="4" t="s">
        <v>356</v>
      </c>
      <c r="D100" s="4" t="s">
        <v>11</v>
      </c>
      <c r="E100" s="4" t="s">
        <v>11</v>
      </c>
      <c r="F100" s="4" t="s">
        <v>11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20" customHeight="1">
      <c r="A101" s="4" t="s">
        <v>512</v>
      </c>
      <c r="B101" s="4" t="s">
        <v>513</v>
      </c>
      <c r="C101" s="4" t="s">
        <v>356</v>
      </c>
      <c r="D101" s="4" t="s">
        <v>11</v>
      </c>
      <c r="E101" s="4" t="s">
        <v>11</v>
      </c>
      <c r="F101" s="4" t="s">
        <v>11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20" customHeight="1">
      <c r="A102" s="4" t="s">
        <v>361</v>
      </c>
      <c r="B102" s="4" t="s">
        <v>363</v>
      </c>
      <c r="C102" s="4" t="s">
        <v>33</v>
      </c>
      <c r="D102" s="4" t="s">
        <v>11</v>
      </c>
      <c r="E102" s="4" t="s">
        <v>11</v>
      </c>
      <c r="F102" s="4" t="s">
        <v>11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20" customHeight="1">
      <c r="A103" s="4" t="s">
        <v>514</v>
      </c>
      <c r="B103" s="4" t="s">
        <v>515</v>
      </c>
      <c r="C103" s="4" t="s">
        <v>356</v>
      </c>
      <c r="D103" s="4" t="s">
        <v>11</v>
      </c>
      <c r="E103" s="4" t="s">
        <v>11</v>
      </c>
      <c r="F103" s="4" t="s">
        <v>11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20" customHeight="1">
      <c r="A104" s="4" t="s">
        <v>367</v>
      </c>
      <c r="B104" s="4" t="s">
        <v>369</v>
      </c>
      <c r="C104" s="4" t="s">
        <v>33</v>
      </c>
      <c r="D104" s="4" t="s">
        <v>11</v>
      </c>
      <c r="E104" s="4" t="s">
        <v>11</v>
      </c>
      <c r="F104" s="4" t="s">
        <v>11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20" customHeight="1">
      <c r="A105" s="4" t="s">
        <v>373</v>
      </c>
      <c r="B105" s="4" t="s">
        <v>375</v>
      </c>
      <c r="C105" s="4" t="s">
        <v>33</v>
      </c>
      <c r="D105" s="4" t="s">
        <v>11</v>
      </c>
      <c r="E105" s="4" t="s">
        <v>11</v>
      </c>
      <c r="F105" s="4" t="s">
        <v>11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20" customHeight="1">
      <c r="A106" s="4" t="s">
        <v>516</v>
      </c>
      <c r="B106" s="4" t="s">
        <v>517</v>
      </c>
      <c r="C106" s="4" t="s">
        <v>356</v>
      </c>
      <c r="D106" s="4" t="s">
        <v>517</v>
      </c>
      <c r="E106" s="4" t="s">
        <v>518</v>
      </c>
      <c r="F106" s="4">
        <v>3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20" customHeight="1">
      <c r="A107" s="4" t="s">
        <v>523</v>
      </c>
      <c r="B107" s="4" t="s">
        <v>524</v>
      </c>
      <c r="C107" s="4" t="s">
        <v>356</v>
      </c>
      <c r="D107" s="4" t="s">
        <v>11</v>
      </c>
      <c r="E107" s="4" t="s">
        <v>11</v>
      </c>
      <c r="F107" s="4" t="s">
        <v>11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20" customHeight="1">
      <c r="A108" s="4" t="s">
        <v>377</v>
      </c>
      <c r="B108" s="4" t="s">
        <v>378</v>
      </c>
      <c r="C108" s="4" t="s">
        <v>33</v>
      </c>
      <c r="D108" s="4" t="s">
        <v>380</v>
      </c>
      <c r="E108" s="4" t="s">
        <v>381</v>
      </c>
      <c r="F108" s="4">
        <v>1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20" customHeight="1">
      <c r="A109" s="4" t="s">
        <v>519</v>
      </c>
      <c r="B109" s="4" t="s">
        <v>520</v>
      </c>
      <c r="C109" s="4" t="s">
        <v>356</v>
      </c>
      <c r="D109" s="4" t="s">
        <v>11</v>
      </c>
      <c r="E109" s="4" t="s">
        <v>11</v>
      </c>
      <c r="F109" s="4" t="s">
        <v>11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20" customHeight="1">
      <c r="A110" s="4" t="s">
        <v>384</v>
      </c>
      <c r="B110" s="4" t="s">
        <v>385</v>
      </c>
      <c r="C110" s="4" t="s">
        <v>33</v>
      </c>
      <c r="D110" s="4" t="s">
        <v>11</v>
      </c>
      <c r="E110" s="4" t="s">
        <v>11</v>
      </c>
      <c r="F110" s="4" t="s">
        <v>11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20" customHeight="1">
      <c r="A111" s="4" t="s">
        <v>521</v>
      </c>
      <c r="B111" s="4" t="s">
        <v>522</v>
      </c>
      <c r="C111" s="4" t="s">
        <v>356</v>
      </c>
      <c r="D111" s="4" t="s">
        <v>11</v>
      </c>
      <c r="E111" s="4" t="s">
        <v>11</v>
      </c>
      <c r="F111" s="4" t="s">
        <v>11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20" customHeight="1">
      <c r="A112" s="4" t="s">
        <v>176</v>
      </c>
      <c r="B112" s="4" t="s">
        <v>177</v>
      </c>
      <c r="C112" s="4" t="s">
        <v>10</v>
      </c>
      <c r="D112" s="4" t="s">
        <v>11</v>
      </c>
      <c r="E112" s="4" t="s">
        <v>11</v>
      </c>
      <c r="F112" s="4" t="s">
        <v>11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20" customHeight="1">
      <c r="A113" s="4" t="s">
        <v>388</v>
      </c>
      <c r="B113" s="4" t="s">
        <v>389</v>
      </c>
      <c r="C113" s="4" t="s">
        <v>33</v>
      </c>
      <c r="D113" s="4" t="s">
        <v>11</v>
      </c>
      <c r="E113" s="4" t="s">
        <v>11</v>
      </c>
      <c r="F113" s="4" t="s">
        <v>11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36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36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36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36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36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36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36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36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36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36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36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36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36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36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36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36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36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36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36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36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36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36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36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36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36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36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36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36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36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36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36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36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36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36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36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36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36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36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36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ht="36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36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36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36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36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36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36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36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36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36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36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36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36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36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36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36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36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ht="36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ht="36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ht="36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ht="36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ht="36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ht="36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ht="36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ht="36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ht="36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ht="36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ht="36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ht="36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ht="36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ht="36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ht="36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ht="36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ht="36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ht="36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ht="36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ht="36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ht="36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ht="36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ht="36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ht="36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ht="36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ht="36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ht="36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ht="36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ht="36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ht="36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ht="36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ht="36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ht="36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ht="36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ht="36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ht="36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ht="36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ht="36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ht="36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ht="36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ht="36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ht="36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36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ht="36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ht="36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ht="36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ht="36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ht="36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ht="36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ht="36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36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ht="36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ht="36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36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ht="36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ht="36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ht="36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ht="36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ht="36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ht="36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ht="36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ht="36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ht="36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ht="36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ht="36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ht="36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ht="36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ht="36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ht="36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ht="36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ht="36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ht="36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ht="36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36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ht="36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ht="36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ht="36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ht="36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ht="36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ht="36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ht="36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ht="36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ht="36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ht="36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ht="36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ht="36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ht="36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ht="36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ht="36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ht="36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ht="36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ht="36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ht="36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ht="36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ht="36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ht="36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ht="36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ht="36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ht="36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ht="36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ht="36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ht="36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ht="36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ht="36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ht="36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ht="36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ht="36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ht="36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ht="36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ht="36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ht="36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ht="36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ht="36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ht="36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36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ht="36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ht="36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ht="36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ht="36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ht="36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ht="36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ht="36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ht="36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ht="36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ht="36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36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36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ht="36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36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ht="36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ht="36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ht="36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ht="36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ht="36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ht="36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36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ht="36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ht="36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36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ht="36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ht="36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ht="36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ht="36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ht="36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ht="36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ht="36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ht="36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ht="36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ht="36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ht="36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ht="36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ht="36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ht="36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ht="36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ht="36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ht="36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ht="36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ht="36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ht="36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ht="36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ht="36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ht="36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ht="36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ht="36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ht="36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ht="36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ht="36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ht="36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ht="36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ht="36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ht="36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ht="36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ht="36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ht="36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ht="36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ht="36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ht="36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ht="36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ht="36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ht="36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ht="36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ht="36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ht="36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ht="36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ht="36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ht="36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ht="36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ht="36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ht="36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ht="36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ht="36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ht="36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ht="36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ht="36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ht="36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ht="36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ht="36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ht="36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ht="36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ht="36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ht="36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ht="36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ht="36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ht="36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ht="36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ht="36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ht="36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ht="36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ht="36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ht="36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ht="36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ht="36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36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ht="36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ht="36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ht="36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ht="36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ht="36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ht="36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ht="36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ht="36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ht="36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ht="36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ht="36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ht="36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ht="36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ht="36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ht="36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ht="36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ht="36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ht="36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ht="36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ht="36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ht="36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ht="36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ht="36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ht="36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ht="36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ht="36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ht="36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ht="36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ht="36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ht="36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ht="36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ht="36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ht="36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ht="36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ht="36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ht="36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ht="36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ht="36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ht="36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ht="36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ht="36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ht="36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ht="36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ht="36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ht="36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ht="36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ht="36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ht="36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ht="36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ht="36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ht="36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ht="36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ht="36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ht="36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ht="36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ht="36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ht="36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ht="36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ht="36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ht="36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ht="36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ht="36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ht="36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ht="36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ht="36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ht="36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ht="36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ht="36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ht="36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ht="36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ht="36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ht="36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ht="36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ht="36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ht="36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ht="36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ht="36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ht="36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ht="36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ht="36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ht="36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ht="36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ht="36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ht="36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ht="36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ht="36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ht="36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ht="36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ht="36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ht="36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ht="36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ht="36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ht="36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ht="36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ht="36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ht="36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ht="36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ht="36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ht="36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ht="36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ht="36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ht="36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ht="36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ht="36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ht="36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ht="36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ht="36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ht="36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ht="36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ht="36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ht="36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ht="36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ht="36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ht="36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ht="36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ht="36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ht="36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ht="36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ht="36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ht="36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ht="36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ht="36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ht="36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ht="36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ht="36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ht="36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ht="36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ht="36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ht="36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ht="36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ht="36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ht="36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ht="36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ht="36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ht="36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ht="36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ht="36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ht="36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ht="36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ht="36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ht="36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ht="36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ht="36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ht="36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ht="36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ht="36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ht="36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ht="36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ht="36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ht="36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ht="36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ht="36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ht="36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ht="36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ht="36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ht="36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ht="36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ht="36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ht="36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ht="36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ht="36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ht="36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ht="36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ht="36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ht="36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ht="36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ht="36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ht="36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ht="36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ht="36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ht="36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ht="36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ht="36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ht="36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ht="36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ht="36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ht="36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ht="36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ht="36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ht="36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ht="36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ht="36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ht="36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ht="36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ht="36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ht="36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ht="36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ht="36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ht="36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ht="36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ht="36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ht="36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ht="36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ht="36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ht="36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ht="36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ht="36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ht="36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ht="36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ht="36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ht="36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ht="36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ht="36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ht="36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ht="36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ht="36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ht="36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ht="36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ht="36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ht="36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ht="36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ht="36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ht="36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ht="36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ht="36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ht="36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ht="36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ht="36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ht="36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ht="36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ht="36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ht="36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ht="36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ht="36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ht="36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ht="36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ht="36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ht="36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ht="36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ht="36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ht="36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ht="36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ht="36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ht="36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ht="36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ht="36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ht="36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ht="36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ht="36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ht="36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ht="36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ht="36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ht="36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ht="36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ht="36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ht="36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ht="36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ht="36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ht="36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ht="36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ht="36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ht="36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ht="36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ht="36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ht="36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ht="36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ht="36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ht="36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ht="36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ht="36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ht="36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ht="36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ht="36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ht="36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ht="36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ht="36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ht="36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ht="36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ht="36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ht="36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ht="36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ht="36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ht="36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ht="36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ht="36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ht="36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ht="36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ht="36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ht="36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ht="36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ht="36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ht="36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ht="36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ht="36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ht="36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ht="36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ht="36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ht="36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ht="36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ht="36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ht="36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ht="36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ht="36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ht="36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ht="36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ht="36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ht="36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ht="36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ht="36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ht="36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ht="36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ht="36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ht="36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ht="36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ht="36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ht="36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ht="36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ht="36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ht="36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ht="36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ht="36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ht="36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ht="36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ht="36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ht="36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ht="36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ht="36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ht="36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ht="36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ht="36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ht="36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ht="36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ht="36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ht="36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ht="36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ht="36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ht="36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ht="36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ht="36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ht="36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ht="36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ht="36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ht="36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ht="36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ht="36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ht="36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ht="36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ht="36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ht="36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ht="36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ht="36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ht="36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ht="36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ht="36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ht="36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ht="36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ht="36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ht="36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ht="36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ht="36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ht="36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ht="36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ht="36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ht="36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ht="36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ht="36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ht="36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ht="36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ht="36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ht="36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ht="36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ht="36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ht="36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ht="36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ht="36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ht="36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ht="36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ht="36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ht="36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ht="36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ht="36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ht="36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ht="36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ht="36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ht="36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ht="36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ht="36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ht="36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ht="36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ht="36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ht="36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ht="36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ht="36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ht="36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ht="36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ht="36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ht="36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ht="36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ht="36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ht="36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ht="36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ht="36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ht="36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ht="36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ht="36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ht="36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ht="36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ht="36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ht="36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ht="36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ht="36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ht="36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ht="36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ht="36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ht="36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ht="36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ht="36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ht="36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ht="36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ht="36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ht="36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ht="36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ht="36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ht="36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ht="36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ht="36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ht="36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ht="36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ht="36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ht="36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ht="36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ht="36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ht="36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ht="36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ht="36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ht="36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ht="36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ht="36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ht="36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ht="36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ht="36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ht="36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ht="36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ht="36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ht="36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ht="36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ht="36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ht="36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ht="36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ht="36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ht="36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ht="36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ht="36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ht="36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ht="36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ht="36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ht="36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ht="36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ht="36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ht="36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ht="36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ht="36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ht="36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ht="36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ht="36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ht="36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ht="36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ht="36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ht="36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ht="36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 ht="36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 ht="36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 ht="36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 ht="36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 ht="36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 ht="36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 ht="36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 ht="36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 ht="36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 ht="36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 ht="36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 ht="36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 ht="36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 ht="36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 ht="36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 ht="36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 ht="36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 ht="36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 ht="36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 ht="36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 ht="36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 ht="36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 ht="36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 ht="36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 ht="36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 ht="36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ht="36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ht="36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ht="36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ht="36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ht="36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ht="36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ht="36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ht="36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 ht="36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 ht="36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 ht="36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 ht="36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 ht="36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 ht="36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 ht="36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 ht="36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 ht="36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 ht="36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 ht="36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 ht="36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 ht="36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 ht="36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 ht="36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 ht="36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 ht="36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 ht="36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 ht="36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 ht="36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 ht="36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 ht="36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 ht="36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 ht="36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 ht="36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 ht="36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 ht="36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 ht="36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 ht="36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 ht="36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 ht="36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 ht="36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 ht="36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 ht="36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 ht="36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 ht="36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 ht="36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 ht="36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 ht="36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 ht="36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 ht="36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 ht="36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 ht="36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 ht="36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 ht="36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 ht="36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 ht="36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 ht="36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 ht="36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 ht="36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 ht="36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 ht="36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 ht="36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 ht="36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 ht="36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 ht="36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 ht="36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 ht="36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 ht="36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 ht="36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 ht="36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 ht="36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 ht="36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 ht="36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 ht="36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 ht="36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 ht="36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 ht="36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 ht="36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 ht="36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 ht="36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 ht="36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 ht="36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 ht="36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 ht="36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 ht="36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 ht="36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 ht="36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1:19" ht="36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1:19" ht="36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1:19" ht="36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1:19" ht="36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1:19" ht="36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1:19" ht="36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1:19" ht="36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1:19" ht="36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1:19" ht="36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1:19" ht="36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1:19" ht="36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1:19" ht="36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1:19" ht="36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1:19" ht="36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1:19" ht="36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1:19" ht="36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1:19" ht="36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1:19" ht="36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1:19" ht="36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1:19" ht="36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1:19" ht="36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1:19" ht="36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1:19" ht="36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1:19" ht="36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1:19" ht="36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1:19" ht="36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 ht="36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1:19" ht="36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1:19" ht="36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1:19" ht="36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1:19" ht="36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1:19" ht="36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1:19" ht="36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1:19" ht="36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1:19" ht="36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1:19" ht="36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1:19" ht="36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1:19" ht="36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1:19" ht="36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1:19" ht="36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1:19" ht="36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1:19" ht="36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1:19" ht="36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1:19" ht="36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1:19" ht="36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1:19" ht="36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1:19" ht="36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1:19" ht="36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1:19" ht="36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1:19" ht="36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</sheetData>
  <sortState ref="A2:G113">
    <sortCondition ref="A2"/>
  </sortState>
  <phoneticPr fontId="12" type="noConversion"/>
  <pageMargins left="0.75000000000000011" right="0.75000000000000011" top="1" bottom="1" header="0.5" footer="0.5"/>
  <pageSetup paperSize="9" scale="95" fitToHeight="7" orientation="portrait" horizontalDpi="4294967292" verticalDpi="4294967292"/>
  <headerFooter>
    <oddHeader>&amp;L&amp;"Arial,Fet"&amp;14&amp;K000000Appendix C_x000D_&amp;"Arial,Normal"Mass nouns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Y955"/>
  <sheetViews>
    <sheetView workbookViewId="0">
      <pane ySplit="1" topLeftCell="A2" activePane="bottomLeft" state="frozen"/>
      <selection activeCell="D5" sqref="D5"/>
      <selection pane="bottomLeft" activeCell="F21" sqref="F21"/>
    </sheetView>
  </sheetViews>
  <sheetFormatPr baseColWidth="10" defaultColWidth="14.5" defaultRowHeight="36" customHeight="1" x14ac:dyDescent="0"/>
  <cols>
    <col min="1" max="1" width="25.6640625" style="5" bestFit="1" customWidth="1"/>
    <col min="2" max="2" width="11" style="5" customWidth="1"/>
    <col min="3" max="3" width="10.83203125" style="5" bestFit="1" customWidth="1"/>
    <col min="4" max="4" width="15" style="5" customWidth="1"/>
    <col min="5" max="5" width="13.5" style="5" customWidth="1"/>
    <col min="6" max="6" width="11.1640625" style="5" customWidth="1"/>
    <col min="7" max="25" width="8.5" style="5" customWidth="1"/>
    <col min="26" max="16384" width="14.5" style="5"/>
  </cols>
  <sheetData>
    <row r="1" spans="1:25" s="42" customFormat="1" ht="40" customHeight="1">
      <c r="A1" s="40" t="s">
        <v>0</v>
      </c>
      <c r="B1" s="40" t="s">
        <v>2</v>
      </c>
      <c r="C1" s="40" t="s">
        <v>3</v>
      </c>
      <c r="D1" s="40" t="s">
        <v>4</v>
      </c>
      <c r="E1" s="40" t="s">
        <v>5</v>
      </c>
      <c r="F1" s="40" t="s">
        <v>6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20" customHeight="1">
      <c r="A2" s="4" t="s">
        <v>630</v>
      </c>
      <c r="B2" s="4" t="s">
        <v>631</v>
      </c>
      <c r="C2" s="4" t="s">
        <v>33</v>
      </c>
      <c r="D2" s="4" t="s">
        <v>632</v>
      </c>
      <c r="E2" s="4" t="s">
        <v>633</v>
      </c>
      <c r="F2" s="4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0" customHeight="1">
      <c r="A3" s="4" t="s">
        <v>806</v>
      </c>
      <c r="B3" s="4" t="s">
        <v>807</v>
      </c>
      <c r="C3" s="4" t="s">
        <v>356</v>
      </c>
      <c r="D3" s="4" t="s">
        <v>807</v>
      </c>
      <c r="E3" s="4" t="s">
        <v>808</v>
      </c>
      <c r="F3" s="4">
        <v>3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0" customHeight="1">
      <c r="A4" s="4" t="s">
        <v>634</v>
      </c>
      <c r="B4" s="4" t="s">
        <v>635</v>
      </c>
      <c r="C4" s="4" t="s">
        <v>33</v>
      </c>
      <c r="D4" s="4" t="s">
        <v>636</v>
      </c>
      <c r="E4" s="4" t="s">
        <v>637</v>
      </c>
      <c r="F4" s="4">
        <v>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0" customHeight="1">
      <c r="A5" s="4" t="s">
        <v>525</v>
      </c>
      <c r="B5" s="4" t="s">
        <v>526</v>
      </c>
      <c r="C5" s="4" t="s">
        <v>10</v>
      </c>
      <c r="D5" s="4" t="s">
        <v>527</v>
      </c>
      <c r="E5" s="4" t="s">
        <v>528</v>
      </c>
      <c r="F5" s="4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0" customHeight="1">
      <c r="A6" s="4" t="s">
        <v>529</v>
      </c>
      <c r="B6" s="4" t="s">
        <v>530</v>
      </c>
      <c r="C6" s="4" t="s">
        <v>10</v>
      </c>
      <c r="D6" s="4" t="s">
        <v>531</v>
      </c>
      <c r="E6" s="4" t="s">
        <v>532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0" customHeight="1">
      <c r="A7" s="4" t="s">
        <v>638</v>
      </c>
      <c r="B7" s="4" t="s">
        <v>639</v>
      </c>
      <c r="C7" s="4" t="s">
        <v>33</v>
      </c>
      <c r="D7" s="4" t="s">
        <v>640</v>
      </c>
      <c r="E7" s="4" t="s">
        <v>641</v>
      </c>
      <c r="F7" s="4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0" customHeight="1">
      <c r="A8" s="4" t="s">
        <v>642</v>
      </c>
      <c r="B8" s="4" t="s">
        <v>643</v>
      </c>
      <c r="C8" s="4" t="s">
        <v>33</v>
      </c>
      <c r="D8" s="4" t="s">
        <v>11</v>
      </c>
      <c r="E8" s="4" t="s">
        <v>11</v>
      </c>
      <c r="F8" s="4" t="s">
        <v>11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0" customHeight="1">
      <c r="A9" s="4" t="s">
        <v>644</v>
      </c>
      <c r="B9" s="4" t="s">
        <v>645</v>
      </c>
      <c r="C9" s="4" t="s">
        <v>33</v>
      </c>
      <c r="D9" s="4" t="s">
        <v>646</v>
      </c>
      <c r="E9" s="4" t="s">
        <v>647</v>
      </c>
      <c r="F9" s="4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0" customHeight="1">
      <c r="A10" s="4" t="s">
        <v>809</v>
      </c>
      <c r="B10" s="4" t="s">
        <v>810</v>
      </c>
      <c r="C10" s="4" t="s">
        <v>356</v>
      </c>
      <c r="D10" s="4" t="s">
        <v>810</v>
      </c>
      <c r="E10" s="4" t="s">
        <v>811</v>
      </c>
      <c r="F10" s="4">
        <v>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0" customHeight="1">
      <c r="A11" s="4" t="s">
        <v>533</v>
      </c>
      <c r="B11" s="4" t="s">
        <v>534</v>
      </c>
      <c r="C11" s="4" t="s">
        <v>10</v>
      </c>
      <c r="D11" s="4" t="s">
        <v>535</v>
      </c>
      <c r="E11" s="4" t="s">
        <v>536</v>
      </c>
      <c r="F11" s="4">
        <v>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0" customHeight="1">
      <c r="A12" s="4" t="s">
        <v>648</v>
      </c>
      <c r="B12" s="4" t="s">
        <v>649</v>
      </c>
      <c r="C12" s="4" t="s">
        <v>33</v>
      </c>
      <c r="D12" s="4" t="s">
        <v>650</v>
      </c>
      <c r="E12" s="4" t="s">
        <v>651</v>
      </c>
      <c r="F12" s="4">
        <v>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0" customHeight="1">
      <c r="A13" s="4" t="s">
        <v>652</v>
      </c>
      <c r="B13" s="4" t="s">
        <v>653</v>
      </c>
      <c r="C13" s="4" t="s">
        <v>33</v>
      </c>
      <c r="D13" s="4" t="s">
        <v>654</v>
      </c>
      <c r="E13" s="4" t="s">
        <v>655</v>
      </c>
      <c r="F13" s="4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0" customHeight="1">
      <c r="A14" s="4" t="s">
        <v>656</v>
      </c>
      <c r="B14" s="4" t="s">
        <v>657</v>
      </c>
      <c r="C14" s="4" t="s">
        <v>33</v>
      </c>
      <c r="D14" s="4" t="s">
        <v>658</v>
      </c>
      <c r="E14" s="4" t="s">
        <v>659</v>
      </c>
      <c r="F14" s="4">
        <v>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0" customHeight="1">
      <c r="A15" s="4" t="s">
        <v>537</v>
      </c>
      <c r="B15" s="4" t="s">
        <v>538</v>
      </c>
      <c r="C15" s="4" t="s">
        <v>10</v>
      </c>
      <c r="D15" s="4" t="s">
        <v>539</v>
      </c>
      <c r="E15" s="4" t="s">
        <v>540</v>
      </c>
      <c r="F15" s="4">
        <v>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0" customHeight="1">
      <c r="A16" s="4" t="s">
        <v>410</v>
      </c>
      <c r="B16" s="4" t="s">
        <v>411</v>
      </c>
      <c r="C16" s="4" t="s">
        <v>356</v>
      </c>
      <c r="D16" s="4" t="s">
        <v>411</v>
      </c>
      <c r="E16" s="4" t="s">
        <v>412</v>
      </c>
      <c r="F16" s="4">
        <v>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0" customHeight="1">
      <c r="A17" s="4" t="s">
        <v>660</v>
      </c>
      <c r="B17" s="4" t="s">
        <v>661</v>
      </c>
      <c r="C17" s="4" t="s">
        <v>33</v>
      </c>
      <c r="D17" s="4" t="s">
        <v>662</v>
      </c>
      <c r="E17" s="4" t="s">
        <v>663</v>
      </c>
      <c r="F17" s="4">
        <v>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0" customHeight="1">
      <c r="A18" s="4" t="s">
        <v>664</v>
      </c>
      <c r="B18" s="4" t="s">
        <v>665</v>
      </c>
      <c r="C18" s="4" t="s">
        <v>33</v>
      </c>
      <c r="D18" s="4" t="s">
        <v>666</v>
      </c>
      <c r="E18" s="4" t="s">
        <v>667</v>
      </c>
      <c r="F18" s="4">
        <v>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0" customHeight="1">
      <c r="A19" s="4" t="s">
        <v>541</v>
      </c>
      <c r="B19" s="4" t="s">
        <v>542</v>
      </c>
      <c r="C19" s="4" t="s">
        <v>10</v>
      </c>
      <c r="D19" s="4" t="s">
        <v>543</v>
      </c>
      <c r="E19" s="4" t="s">
        <v>544</v>
      </c>
      <c r="F19" s="4">
        <v>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0" customHeight="1">
      <c r="A20" s="4" t="s">
        <v>668</v>
      </c>
      <c r="B20" s="4" t="s">
        <v>669</v>
      </c>
      <c r="C20" s="4" t="s">
        <v>33</v>
      </c>
      <c r="D20" s="4" t="s">
        <v>670</v>
      </c>
      <c r="E20" s="4" t="s">
        <v>671</v>
      </c>
      <c r="F20" s="4">
        <v>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0" customHeight="1">
      <c r="A21" s="4" t="s">
        <v>672</v>
      </c>
      <c r="B21" s="4" t="s">
        <v>673</v>
      </c>
      <c r="C21" s="4" t="s">
        <v>33</v>
      </c>
      <c r="D21" s="4" t="s">
        <v>674</v>
      </c>
      <c r="E21" s="4" t="s">
        <v>675</v>
      </c>
      <c r="F21" s="4">
        <v>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0" customHeight="1">
      <c r="A22" s="4" t="s">
        <v>545</v>
      </c>
      <c r="B22" s="4" t="s">
        <v>546</v>
      </c>
      <c r="C22" s="4" t="s">
        <v>10</v>
      </c>
      <c r="D22" s="4" t="s">
        <v>547</v>
      </c>
      <c r="E22" s="4" t="s">
        <v>548</v>
      </c>
      <c r="F22" s="4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0" customHeight="1">
      <c r="A23" s="4" t="s">
        <v>812</v>
      </c>
      <c r="B23" s="4" t="s">
        <v>813</v>
      </c>
      <c r="C23" s="4" t="s">
        <v>356</v>
      </c>
      <c r="D23" s="4" t="s">
        <v>814</v>
      </c>
      <c r="E23" s="4" t="s">
        <v>815</v>
      </c>
      <c r="F23" s="4">
        <v>3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0" customHeight="1">
      <c r="A24" s="4" t="s">
        <v>676</v>
      </c>
      <c r="B24" s="4" t="s">
        <v>677</v>
      </c>
      <c r="C24" s="4" t="s">
        <v>33</v>
      </c>
      <c r="D24" s="4" t="s">
        <v>678</v>
      </c>
      <c r="E24" s="4" t="s">
        <v>679</v>
      </c>
      <c r="F24" s="4">
        <v>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0" customHeight="1">
      <c r="A25" s="4" t="s">
        <v>680</v>
      </c>
      <c r="B25" s="4" t="s">
        <v>681</v>
      </c>
      <c r="C25" s="4" t="s">
        <v>33</v>
      </c>
      <c r="D25" s="4" t="s">
        <v>682</v>
      </c>
      <c r="E25" s="4" t="s">
        <v>683</v>
      </c>
      <c r="F25" s="4">
        <v>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0" customHeight="1">
      <c r="A26" s="4" t="s">
        <v>549</v>
      </c>
      <c r="B26" s="4" t="s">
        <v>550</v>
      </c>
      <c r="C26" s="4" t="s">
        <v>10</v>
      </c>
      <c r="D26" s="4" t="s">
        <v>551</v>
      </c>
      <c r="E26" s="4" t="s">
        <v>552</v>
      </c>
      <c r="F26" s="4">
        <v>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0" customHeight="1">
      <c r="A27" s="4" t="s">
        <v>553</v>
      </c>
      <c r="B27" s="4" t="s">
        <v>554</v>
      </c>
      <c r="C27" s="4" t="s">
        <v>10</v>
      </c>
      <c r="D27" s="4" t="s">
        <v>555</v>
      </c>
      <c r="E27" s="4" t="s">
        <v>556</v>
      </c>
      <c r="F27" s="4">
        <v>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0" customHeight="1">
      <c r="A28" s="4" t="s">
        <v>557</v>
      </c>
      <c r="B28" s="4" t="s">
        <v>558</v>
      </c>
      <c r="C28" s="4" t="s">
        <v>10</v>
      </c>
      <c r="D28" s="4" t="s">
        <v>559</v>
      </c>
      <c r="E28" s="4" t="s">
        <v>560</v>
      </c>
      <c r="F28" s="4">
        <v>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0" customHeight="1">
      <c r="A29" s="4" t="s">
        <v>561</v>
      </c>
      <c r="B29" s="4" t="s">
        <v>562</v>
      </c>
      <c r="C29" s="4" t="s">
        <v>10</v>
      </c>
      <c r="D29" s="4" t="s">
        <v>563</v>
      </c>
      <c r="E29" s="4" t="s">
        <v>564</v>
      </c>
      <c r="F29" s="4">
        <v>2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0" customHeight="1">
      <c r="A30" s="4" t="s">
        <v>565</v>
      </c>
      <c r="B30" s="4" t="s">
        <v>566</v>
      </c>
      <c r="C30" s="4" t="s">
        <v>10</v>
      </c>
      <c r="D30" s="4" t="s">
        <v>567</v>
      </c>
      <c r="E30" s="4" t="s">
        <v>568</v>
      </c>
      <c r="F30" s="4">
        <v>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0" customHeight="1">
      <c r="A31" s="4" t="s">
        <v>684</v>
      </c>
      <c r="B31" s="4" t="s">
        <v>685</v>
      </c>
      <c r="C31" s="4" t="s">
        <v>33</v>
      </c>
      <c r="D31" s="4" t="s">
        <v>686</v>
      </c>
      <c r="E31" s="4" t="s">
        <v>687</v>
      </c>
      <c r="F31" s="4">
        <v>1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0" customHeight="1">
      <c r="A32" s="4" t="s">
        <v>688</v>
      </c>
      <c r="B32" s="4" t="s">
        <v>689</v>
      </c>
      <c r="C32" s="4" t="s">
        <v>33</v>
      </c>
      <c r="D32" s="4" t="s">
        <v>690</v>
      </c>
      <c r="E32" s="4" t="s">
        <v>691</v>
      </c>
      <c r="F32" s="4">
        <v>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0" customHeight="1">
      <c r="A33" s="4" t="s">
        <v>692</v>
      </c>
      <c r="B33" s="4" t="s">
        <v>693</v>
      </c>
      <c r="C33" s="4" t="s">
        <v>33</v>
      </c>
      <c r="D33" s="4" t="s">
        <v>694</v>
      </c>
      <c r="E33" s="4" t="s">
        <v>695</v>
      </c>
      <c r="F33" s="4">
        <v>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0" customHeight="1">
      <c r="A34" s="4" t="s">
        <v>696</v>
      </c>
      <c r="B34" s="4" t="s">
        <v>697</v>
      </c>
      <c r="C34" s="4" t="s">
        <v>33</v>
      </c>
      <c r="D34" s="4" t="s">
        <v>698</v>
      </c>
      <c r="E34" s="4" t="s">
        <v>699</v>
      </c>
      <c r="F34" s="4">
        <v>1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0" customHeight="1">
      <c r="A35" s="4" t="s">
        <v>569</v>
      </c>
      <c r="B35" s="4" t="s">
        <v>570</v>
      </c>
      <c r="C35" s="4" t="s">
        <v>10</v>
      </c>
      <c r="D35" s="4" t="s">
        <v>571</v>
      </c>
      <c r="E35" s="4" t="s">
        <v>572</v>
      </c>
      <c r="F35" s="4">
        <v>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0" customHeight="1">
      <c r="A36" s="4" t="s">
        <v>573</v>
      </c>
      <c r="B36" s="4" t="s">
        <v>574</v>
      </c>
      <c r="C36" s="4" t="s">
        <v>10</v>
      </c>
      <c r="D36" s="4" t="s">
        <v>575</v>
      </c>
      <c r="E36" s="4" t="s">
        <v>576</v>
      </c>
      <c r="F36" s="4">
        <v>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0" customHeight="1">
      <c r="A37" s="4" t="s">
        <v>700</v>
      </c>
      <c r="B37" s="4" t="s">
        <v>701</v>
      </c>
      <c r="C37" s="4" t="s">
        <v>33</v>
      </c>
      <c r="D37" s="4" t="s">
        <v>701</v>
      </c>
      <c r="E37" s="4" t="s">
        <v>702</v>
      </c>
      <c r="F37" s="4">
        <v>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0" customHeight="1">
      <c r="A38" s="4" t="s">
        <v>703</v>
      </c>
      <c r="B38" s="4" t="s">
        <v>704</v>
      </c>
      <c r="C38" s="4" t="s">
        <v>33</v>
      </c>
      <c r="D38" s="4" t="s">
        <v>704</v>
      </c>
      <c r="E38" s="4" t="s">
        <v>705</v>
      </c>
      <c r="F38" s="4">
        <v>1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0" customHeight="1">
      <c r="A39" s="4" t="s">
        <v>706</v>
      </c>
      <c r="B39" s="4" t="s">
        <v>707</v>
      </c>
      <c r="C39" s="4" t="s">
        <v>33</v>
      </c>
      <c r="D39" s="4" t="s">
        <v>708</v>
      </c>
      <c r="E39" s="4" t="s">
        <v>709</v>
      </c>
      <c r="F39" s="4">
        <v>1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0" customHeight="1">
      <c r="A40" s="4" t="s">
        <v>710</v>
      </c>
      <c r="B40" s="4" t="s">
        <v>711</v>
      </c>
      <c r="C40" s="4" t="s">
        <v>33</v>
      </c>
      <c r="D40" s="4" t="s">
        <v>712</v>
      </c>
      <c r="E40" s="4" t="s">
        <v>713</v>
      </c>
      <c r="F40" s="4">
        <v>1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0" customHeight="1">
      <c r="A41" s="4" t="s">
        <v>577</v>
      </c>
      <c r="B41" s="4" t="s">
        <v>578</v>
      </c>
      <c r="C41" s="4" t="s">
        <v>10</v>
      </c>
      <c r="D41" s="4" t="s">
        <v>579</v>
      </c>
      <c r="E41" s="4" t="s">
        <v>580</v>
      </c>
      <c r="F41" s="4">
        <v>2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0" customHeight="1">
      <c r="A42" s="4" t="s">
        <v>581</v>
      </c>
      <c r="B42" s="4" t="s">
        <v>582</v>
      </c>
      <c r="C42" s="4" t="s">
        <v>10</v>
      </c>
      <c r="D42" s="4" t="s">
        <v>583</v>
      </c>
      <c r="E42" s="4" t="s">
        <v>584</v>
      </c>
      <c r="F42" s="4" t="s">
        <v>585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0" customHeight="1">
      <c r="A43" s="4" t="s">
        <v>586</v>
      </c>
      <c r="B43" s="4" t="s">
        <v>587</v>
      </c>
      <c r="C43" s="4" t="s">
        <v>10</v>
      </c>
      <c r="D43" s="4" t="s">
        <v>588</v>
      </c>
      <c r="E43" s="4" t="s">
        <v>589</v>
      </c>
      <c r="F43" s="4">
        <v>1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0" customHeight="1">
      <c r="A44" s="4" t="s">
        <v>714</v>
      </c>
      <c r="B44" s="4" t="s">
        <v>715</v>
      </c>
      <c r="C44" s="4" t="s">
        <v>33</v>
      </c>
      <c r="D44" s="4" t="s">
        <v>715</v>
      </c>
      <c r="E44" s="4" t="s">
        <v>716</v>
      </c>
      <c r="F44" s="4">
        <v>1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0" customHeight="1">
      <c r="A45" s="4" t="s">
        <v>717</v>
      </c>
      <c r="B45" s="4" t="s">
        <v>718</v>
      </c>
      <c r="C45" s="4" t="s">
        <v>33</v>
      </c>
      <c r="D45" s="4" t="s">
        <v>719</v>
      </c>
      <c r="E45" s="4" t="s">
        <v>720</v>
      </c>
      <c r="F45" s="4">
        <v>1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0" customHeight="1">
      <c r="A46" s="4" t="s">
        <v>721</v>
      </c>
      <c r="B46" s="4" t="s">
        <v>722</v>
      </c>
      <c r="C46" s="4" t="s">
        <v>33</v>
      </c>
      <c r="D46" s="4" t="s">
        <v>723</v>
      </c>
      <c r="E46" s="4" t="s">
        <v>724</v>
      </c>
      <c r="F46" s="4">
        <v>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0" customHeight="1">
      <c r="A47" s="4" t="s">
        <v>725</v>
      </c>
      <c r="B47" s="4" t="s">
        <v>726</v>
      </c>
      <c r="C47" s="4" t="s">
        <v>33</v>
      </c>
      <c r="D47" s="4" t="s">
        <v>727</v>
      </c>
      <c r="E47" s="4" t="s">
        <v>728</v>
      </c>
      <c r="F47" s="4">
        <v>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0" customHeight="1">
      <c r="A48" s="4" t="s">
        <v>729</v>
      </c>
      <c r="B48" s="4" t="s">
        <v>730</v>
      </c>
      <c r="C48" s="4" t="s">
        <v>33</v>
      </c>
      <c r="D48" s="4" t="s">
        <v>731</v>
      </c>
      <c r="E48" s="4" t="s">
        <v>732</v>
      </c>
      <c r="F48" s="4">
        <v>1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0" customHeight="1">
      <c r="A49" s="4" t="s">
        <v>590</v>
      </c>
      <c r="B49" s="4" t="s">
        <v>591</v>
      </c>
      <c r="C49" s="4" t="s">
        <v>10</v>
      </c>
      <c r="D49" s="4" t="s">
        <v>592</v>
      </c>
      <c r="E49" s="4" t="s">
        <v>593</v>
      </c>
      <c r="F49" s="4">
        <v>2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0" customHeight="1">
      <c r="A50" s="4" t="s">
        <v>733</v>
      </c>
      <c r="B50" s="4" t="s">
        <v>734</v>
      </c>
      <c r="C50" s="4" t="s">
        <v>33</v>
      </c>
      <c r="D50" s="4" t="s">
        <v>735</v>
      </c>
      <c r="E50" s="4" t="s">
        <v>736</v>
      </c>
      <c r="F50" s="4">
        <v>1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0" customHeight="1">
      <c r="A51" s="4" t="s">
        <v>816</v>
      </c>
      <c r="B51" s="4" t="s">
        <v>817</v>
      </c>
      <c r="C51" s="4" t="s">
        <v>356</v>
      </c>
      <c r="D51" s="4" t="s">
        <v>817</v>
      </c>
      <c r="E51" s="4" t="s">
        <v>818</v>
      </c>
      <c r="F51" s="4">
        <v>3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0" customHeight="1">
      <c r="A52" s="4" t="s">
        <v>737</v>
      </c>
      <c r="B52" s="4" t="s">
        <v>738</v>
      </c>
      <c r="C52" s="4" t="s">
        <v>33</v>
      </c>
      <c r="D52" s="4" t="s">
        <v>739</v>
      </c>
      <c r="E52" s="4" t="s">
        <v>740</v>
      </c>
      <c r="F52" s="4">
        <v>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0" customHeight="1">
      <c r="A53" s="4" t="s">
        <v>594</v>
      </c>
      <c r="B53" s="4" t="s">
        <v>595</v>
      </c>
      <c r="C53" s="4" t="s">
        <v>10</v>
      </c>
      <c r="D53" s="4" t="s">
        <v>596</v>
      </c>
      <c r="E53" s="4" t="s">
        <v>597</v>
      </c>
      <c r="F53" s="4">
        <v>1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0" customHeight="1">
      <c r="A54" s="4" t="s">
        <v>598</v>
      </c>
      <c r="B54" s="4" t="s">
        <v>599</v>
      </c>
      <c r="C54" s="4" t="s">
        <v>10</v>
      </c>
      <c r="D54" s="4" t="s">
        <v>599</v>
      </c>
      <c r="E54" s="4" t="s">
        <v>600</v>
      </c>
      <c r="F54" s="4">
        <v>3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0" customHeight="1">
      <c r="A55" s="4" t="s">
        <v>601</v>
      </c>
      <c r="B55" s="4" t="s">
        <v>602</v>
      </c>
      <c r="C55" s="4" t="s">
        <v>10</v>
      </c>
      <c r="D55" s="4" t="s">
        <v>603</v>
      </c>
      <c r="E55" s="4" t="s">
        <v>604</v>
      </c>
      <c r="F55" s="4">
        <v>2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0" customHeight="1">
      <c r="A56" s="4" t="s">
        <v>605</v>
      </c>
      <c r="B56" s="4" t="s">
        <v>606</v>
      </c>
      <c r="C56" s="4" t="s">
        <v>10</v>
      </c>
      <c r="D56" s="4" t="s">
        <v>607</v>
      </c>
      <c r="E56" s="4" t="s">
        <v>608</v>
      </c>
      <c r="F56" s="4">
        <v>1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20" customHeight="1">
      <c r="A57" s="4" t="s">
        <v>609</v>
      </c>
      <c r="B57" s="14" t="s">
        <v>610</v>
      </c>
      <c r="C57" s="4" t="s">
        <v>10</v>
      </c>
      <c r="D57" s="4" t="s">
        <v>611</v>
      </c>
      <c r="E57" s="4" t="s">
        <v>612</v>
      </c>
      <c r="F57" s="4">
        <v>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0" customHeight="1">
      <c r="A58" s="4" t="s">
        <v>741</v>
      </c>
      <c r="B58" s="4" t="s">
        <v>742</v>
      </c>
      <c r="C58" s="4" t="s">
        <v>33</v>
      </c>
      <c r="D58" s="4" t="s">
        <v>743</v>
      </c>
      <c r="E58" s="4" t="s">
        <v>744</v>
      </c>
      <c r="F58" s="4">
        <v>1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0" customHeight="1">
      <c r="A59" s="4" t="s">
        <v>613</v>
      </c>
      <c r="B59" s="4" t="s">
        <v>614</v>
      </c>
      <c r="C59" s="4" t="s">
        <v>10</v>
      </c>
      <c r="D59" s="4" t="s">
        <v>615</v>
      </c>
      <c r="E59" s="4" t="s">
        <v>616</v>
      </c>
      <c r="F59" s="4">
        <v>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0" customHeight="1">
      <c r="A60" s="4" t="s">
        <v>745</v>
      </c>
      <c r="B60" s="4" t="s">
        <v>746</v>
      </c>
      <c r="C60" s="4" t="s">
        <v>33</v>
      </c>
      <c r="D60" s="4" t="s">
        <v>747</v>
      </c>
      <c r="E60" s="4" t="s">
        <v>748</v>
      </c>
      <c r="F60" s="4">
        <v>1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20" customHeight="1">
      <c r="A61" s="4" t="s">
        <v>617</v>
      </c>
      <c r="B61" s="4" t="s">
        <v>618</v>
      </c>
      <c r="C61" s="4" t="s">
        <v>10</v>
      </c>
      <c r="D61" s="4" t="s">
        <v>619</v>
      </c>
      <c r="E61" s="4" t="s">
        <v>620</v>
      </c>
      <c r="F61" s="4">
        <v>1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20" customHeight="1">
      <c r="A62" s="4" t="s">
        <v>749</v>
      </c>
      <c r="B62" s="4" t="s">
        <v>750</v>
      </c>
      <c r="C62" s="4" t="s">
        <v>33</v>
      </c>
      <c r="D62" s="4" t="s">
        <v>751</v>
      </c>
      <c r="E62" s="4" t="s">
        <v>752</v>
      </c>
      <c r="F62" s="4">
        <v>1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20" customHeight="1">
      <c r="A63" s="4" t="s">
        <v>621</v>
      </c>
      <c r="B63" s="4" t="s">
        <v>622</v>
      </c>
      <c r="C63" s="4" t="s">
        <v>10</v>
      </c>
      <c r="D63" s="4" t="s">
        <v>622</v>
      </c>
      <c r="E63" s="4" t="s">
        <v>623</v>
      </c>
      <c r="F63" s="4">
        <v>3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20" customHeight="1">
      <c r="A64" s="4" t="s">
        <v>753</v>
      </c>
      <c r="B64" s="4" t="s">
        <v>754</v>
      </c>
      <c r="C64" s="4" t="s">
        <v>33</v>
      </c>
      <c r="D64" s="4" t="s">
        <v>755</v>
      </c>
      <c r="E64" s="4" t="s">
        <v>755</v>
      </c>
      <c r="F64" s="4">
        <v>2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20" customHeight="1">
      <c r="A65" s="4" t="s">
        <v>756</v>
      </c>
      <c r="B65" s="4" t="s">
        <v>757</v>
      </c>
      <c r="C65" s="4" t="s">
        <v>33</v>
      </c>
      <c r="D65" s="4" t="s">
        <v>758</v>
      </c>
      <c r="E65" s="4" t="s">
        <v>759</v>
      </c>
      <c r="F65" s="4">
        <v>1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20" customHeight="1">
      <c r="A66" s="4" t="s">
        <v>760</v>
      </c>
      <c r="B66" s="4" t="s">
        <v>761</v>
      </c>
      <c r="C66" s="4" t="s">
        <v>33</v>
      </c>
      <c r="D66" s="4" t="s">
        <v>762</v>
      </c>
      <c r="E66" s="4" t="s">
        <v>763</v>
      </c>
      <c r="F66" s="4">
        <v>1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20" customHeight="1">
      <c r="A67" s="4" t="s">
        <v>802</v>
      </c>
      <c r="B67" s="4" t="s">
        <v>803</v>
      </c>
      <c r="C67" s="4" t="s">
        <v>33</v>
      </c>
      <c r="D67" s="4" t="s">
        <v>804</v>
      </c>
      <c r="E67" s="4" t="s">
        <v>805</v>
      </c>
      <c r="F67" s="4">
        <v>1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20" customHeight="1">
      <c r="A68" s="4" t="s">
        <v>764</v>
      </c>
      <c r="B68" s="4" t="s">
        <v>765</v>
      </c>
      <c r="C68" s="4" t="s">
        <v>33</v>
      </c>
      <c r="D68" s="4" t="s">
        <v>766</v>
      </c>
      <c r="E68" s="4" t="s">
        <v>767</v>
      </c>
      <c r="F68" s="4">
        <v>1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20" customHeight="1">
      <c r="A69" s="4" t="s">
        <v>768</v>
      </c>
      <c r="B69" s="4" t="s">
        <v>769</v>
      </c>
      <c r="C69" s="4" t="s">
        <v>33</v>
      </c>
      <c r="D69" s="4" t="s">
        <v>770</v>
      </c>
      <c r="E69" s="4" t="s">
        <v>771</v>
      </c>
      <c r="F69" s="4">
        <v>1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20" customHeight="1">
      <c r="A70" s="4" t="s">
        <v>624</v>
      </c>
      <c r="B70" s="4" t="s">
        <v>625</v>
      </c>
      <c r="C70" s="4" t="s">
        <v>10</v>
      </c>
      <c r="D70" s="4" t="s">
        <v>625</v>
      </c>
      <c r="E70" s="4" t="s">
        <v>626</v>
      </c>
      <c r="F70" s="4">
        <v>5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0" customHeight="1">
      <c r="A71" s="4" t="s">
        <v>772</v>
      </c>
      <c r="B71" s="4" t="s">
        <v>773</v>
      </c>
      <c r="C71" s="4" t="s">
        <v>33</v>
      </c>
      <c r="D71" s="4" t="s">
        <v>774</v>
      </c>
      <c r="E71" s="4" t="s">
        <v>775</v>
      </c>
      <c r="F71" s="4">
        <v>1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20" customHeight="1">
      <c r="A72" s="4" t="s">
        <v>776</v>
      </c>
      <c r="B72" s="4" t="s">
        <v>777</v>
      </c>
      <c r="C72" s="4" t="s">
        <v>33</v>
      </c>
      <c r="D72" s="4" t="s">
        <v>11</v>
      </c>
      <c r="E72" s="4" t="s">
        <v>11</v>
      </c>
      <c r="F72" s="4" t="s">
        <v>11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20" customHeight="1">
      <c r="A73" s="4" t="s">
        <v>778</v>
      </c>
      <c r="B73" s="4" t="s">
        <v>779</v>
      </c>
      <c r="C73" s="4" t="s">
        <v>33</v>
      </c>
      <c r="D73" s="4" t="s">
        <v>780</v>
      </c>
      <c r="E73" s="4" t="s">
        <v>781</v>
      </c>
      <c r="F73" s="4">
        <v>1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20" customHeight="1">
      <c r="A74" s="4" t="s">
        <v>627</v>
      </c>
      <c r="B74" s="4" t="s">
        <v>628</v>
      </c>
      <c r="C74" s="4" t="s">
        <v>10</v>
      </c>
      <c r="D74" s="4" t="s">
        <v>628</v>
      </c>
      <c r="E74" s="4" t="s">
        <v>629</v>
      </c>
      <c r="F74" s="4">
        <v>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5" ht="20" customHeight="1">
      <c r="A75" s="4" t="s">
        <v>782</v>
      </c>
      <c r="B75" s="4" t="s">
        <v>783</v>
      </c>
      <c r="C75" s="4" t="s">
        <v>33</v>
      </c>
      <c r="D75" s="4" t="s">
        <v>784</v>
      </c>
      <c r="E75" s="4" t="s">
        <v>785</v>
      </c>
      <c r="F75" s="4">
        <v>1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20" customHeight="1">
      <c r="A76" s="4" t="s">
        <v>786</v>
      </c>
      <c r="B76" s="4" t="s">
        <v>787</v>
      </c>
      <c r="C76" s="4" t="s">
        <v>33</v>
      </c>
      <c r="D76" s="4" t="s">
        <v>788</v>
      </c>
      <c r="E76" s="4" t="s">
        <v>789</v>
      </c>
      <c r="F76" s="4">
        <v>1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20" customHeight="1">
      <c r="A77" s="4" t="s">
        <v>790</v>
      </c>
      <c r="B77" s="4" t="s">
        <v>791</v>
      </c>
      <c r="C77" s="4" t="s">
        <v>33</v>
      </c>
      <c r="D77" s="4" t="s">
        <v>792</v>
      </c>
      <c r="E77" s="4" t="s">
        <v>793</v>
      </c>
      <c r="F77" s="4">
        <v>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20" customHeight="1">
      <c r="A78" s="4" t="s">
        <v>794</v>
      </c>
      <c r="B78" s="4" t="s">
        <v>795</v>
      </c>
      <c r="C78" s="4" t="s">
        <v>33</v>
      </c>
      <c r="D78" s="4" t="s">
        <v>796</v>
      </c>
      <c r="E78" s="4" t="s">
        <v>797</v>
      </c>
      <c r="F78" s="4">
        <v>1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20" customHeight="1">
      <c r="A79" s="4" t="s">
        <v>798</v>
      </c>
      <c r="B79" s="4" t="s">
        <v>799</v>
      </c>
      <c r="C79" s="4" t="s">
        <v>33</v>
      </c>
      <c r="D79" s="4" t="s">
        <v>800</v>
      </c>
      <c r="E79" s="4" t="s">
        <v>801</v>
      </c>
      <c r="F79" s="4">
        <v>1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36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36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36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36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36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36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36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36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36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36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36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36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36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36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36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36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36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36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36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36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36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36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36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36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36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36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36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36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36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36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36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36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36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36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36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36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36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36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36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36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36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36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36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36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36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36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36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36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36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36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36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36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36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36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36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36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36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36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36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36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36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36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36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36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36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36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36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36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36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36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36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36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36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36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36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36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36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36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36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36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36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36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36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36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36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36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36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36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36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36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36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36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36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36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36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36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36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36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36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36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36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36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36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36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36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36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36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36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36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36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36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36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36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36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36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36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36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36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36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36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36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36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36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36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36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36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36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36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36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36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36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36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36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36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36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36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36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36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36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36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36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36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36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36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36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36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36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36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36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36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36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36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36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36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36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36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36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36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36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36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36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36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36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36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36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36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36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36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36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36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36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36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36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36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36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36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36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36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36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36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36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36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36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36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36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36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36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36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36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36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36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36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36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36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36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36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36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36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36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36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36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36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36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36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36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36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36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36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36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36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36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36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36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36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36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36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36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36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36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36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36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36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36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36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36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36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36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36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36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36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36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36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36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36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36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36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36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36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36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36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36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36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36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36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36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36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36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36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36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36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36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36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36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36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36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36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36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36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36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36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36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36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36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36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36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36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36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36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36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36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36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36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36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36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36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36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36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36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36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36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36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36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36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36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36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36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36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36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36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36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36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36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36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36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36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36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36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36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36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36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36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36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36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36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36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36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36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36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36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36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36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36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36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36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36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36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36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36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36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36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36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36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36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36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36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36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36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36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36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36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36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36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36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36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36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36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36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36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36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36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36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36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36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36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36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36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36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36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36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36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36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36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36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36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36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36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36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36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36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36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36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36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36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36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36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36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36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36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36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36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36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36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36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36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36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36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36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36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36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36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36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36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36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36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36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36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36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36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36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36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36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36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36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36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36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36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36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36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36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36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36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36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36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36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36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36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36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36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36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36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36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36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36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36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36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36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36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36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36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36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36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36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36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36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36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36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36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36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36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36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36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36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36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36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36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36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36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36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36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36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36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36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36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36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36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36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36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36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36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36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36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36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36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36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36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36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36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36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36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36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36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36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36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36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36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36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36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36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36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36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36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36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36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36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36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36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36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36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36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36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36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36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36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36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36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36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36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36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36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36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36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36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36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36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36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36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36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36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36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36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36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36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36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36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36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36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36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36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36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36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36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36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36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36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36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36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36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36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36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36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36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36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36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36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36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36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36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36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36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36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36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36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36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36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36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36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36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36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36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36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36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36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36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36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36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36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36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36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36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36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36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36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36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36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36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36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36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36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36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36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36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36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36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36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36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36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36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36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36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36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36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36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36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36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36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36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36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36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36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36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36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36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36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36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36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36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36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36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36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36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36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36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36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36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36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36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36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36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36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36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36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36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36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36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36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36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36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36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36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36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36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36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36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36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36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36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36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36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36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36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36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36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36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36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36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36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36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36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36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36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36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36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36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36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36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36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36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36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36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36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36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36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36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36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36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36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36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36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36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36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36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36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36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36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36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36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36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36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36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36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36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36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36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36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36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36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36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36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36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36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36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36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36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36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36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36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36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36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36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36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36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36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36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36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36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36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36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36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36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36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36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36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36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36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36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36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36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36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36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36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36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36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36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36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36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36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36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36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36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36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36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36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36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36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36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36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36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36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36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36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36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36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36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36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36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36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36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36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36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36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36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36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36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36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36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36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36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36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36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36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36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36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36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36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36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36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36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36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36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36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36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36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36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36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36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36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36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36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36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36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36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36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36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36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36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36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36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36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36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36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36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36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36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36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36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36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36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36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36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36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36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36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36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36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36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36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36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36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36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36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36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36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36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36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36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36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36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36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36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36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36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36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36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36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36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36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36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36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36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36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36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36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36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36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36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36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36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36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36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36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36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36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36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36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36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36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36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36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36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36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36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36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36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36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36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36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36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36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36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36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36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36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36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36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36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36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36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36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36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36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36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36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36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36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36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36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36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36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36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36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36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36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36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36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36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36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36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36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36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36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36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36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36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36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36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36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</sheetData>
  <sortState ref="A2:F79">
    <sortCondition ref="A2"/>
  </sortState>
  <phoneticPr fontId="12" type="noConversion"/>
  <pageMargins left="0.75000000000000011" right="0.75000000000000011" top="1" bottom="1" header="0.5" footer="0.5"/>
  <pageSetup paperSize="9" scale="92" fitToHeight="7" orientation="portrait" horizontalDpi="4294967292" verticalDpi="4294967292"/>
  <headerFooter>
    <oddHeader>&amp;L&amp;"Arial,Fet"&amp;14&amp;K000000Appendix D_x000D_&amp;"Arial,Normal"Animals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F35"/>
  <sheetViews>
    <sheetView workbookViewId="0">
      <pane ySplit="1" topLeftCell="A2" activePane="bottomLeft" state="frozen"/>
      <selection activeCell="D5" sqref="D5"/>
      <selection pane="bottomLeft" sqref="A1:XFD1"/>
    </sheetView>
  </sheetViews>
  <sheetFormatPr baseColWidth="10" defaultColWidth="14.5" defaultRowHeight="36" customHeight="1" x14ac:dyDescent="0"/>
  <cols>
    <col min="1" max="1" width="16.6640625" style="5" customWidth="1"/>
    <col min="2" max="2" width="14.33203125" style="5" customWidth="1"/>
    <col min="3" max="3" width="10.83203125" style="5" bestFit="1" customWidth="1"/>
    <col min="4" max="4" width="16.6640625" style="5" customWidth="1"/>
    <col min="5" max="5" width="16.33203125" style="5" customWidth="1"/>
    <col min="6" max="6" width="10.6640625" style="5" customWidth="1"/>
    <col min="7" max="16384" width="14.5" style="5"/>
  </cols>
  <sheetData>
    <row r="1" spans="1:6" s="42" customFormat="1" ht="36" customHeight="1">
      <c r="A1" s="40" t="s">
        <v>0</v>
      </c>
      <c r="B1" s="40" t="s">
        <v>2</v>
      </c>
      <c r="C1" s="40" t="s">
        <v>3</v>
      </c>
      <c r="D1" s="40" t="s">
        <v>4</v>
      </c>
      <c r="E1" s="40" t="s">
        <v>5</v>
      </c>
      <c r="F1" s="40" t="s">
        <v>6</v>
      </c>
    </row>
    <row r="2" spans="1:6" ht="20" customHeight="1">
      <c r="A2" s="4" t="s">
        <v>850</v>
      </c>
      <c r="B2" s="4" t="s">
        <v>851</v>
      </c>
      <c r="C2" s="4" t="s">
        <v>33</v>
      </c>
      <c r="D2" s="4" t="s">
        <v>852</v>
      </c>
      <c r="E2" s="4" t="s">
        <v>853</v>
      </c>
      <c r="F2" s="4">
        <v>1</v>
      </c>
    </row>
    <row r="3" spans="1:6" ht="20" customHeight="1">
      <c r="A3" s="4" t="s">
        <v>854</v>
      </c>
      <c r="B3" s="4" t="s">
        <v>855</v>
      </c>
      <c r="C3" s="4" t="s">
        <v>33</v>
      </c>
      <c r="D3" s="4" t="s">
        <v>856</v>
      </c>
      <c r="E3" s="4" t="s">
        <v>857</v>
      </c>
      <c r="F3" s="4">
        <v>1</v>
      </c>
    </row>
    <row r="4" spans="1:6" ht="20" customHeight="1">
      <c r="A4" s="4" t="s">
        <v>858</v>
      </c>
      <c r="B4" s="4" t="s">
        <v>859</v>
      </c>
      <c r="C4" s="4" t="s">
        <v>33</v>
      </c>
      <c r="D4" s="4" t="s">
        <v>860</v>
      </c>
      <c r="E4" s="4" t="s">
        <v>861</v>
      </c>
      <c r="F4" s="4">
        <v>1</v>
      </c>
    </row>
    <row r="5" spans="1:6" ht="20" customHeight="1">
      <c r="A5" s="4" t="s">
        <v>862</v>
      </c>
      <c r="B5" s="4" t="s">
        <v>863</v>
      </c>
      <c r="C5" s="4" t="s">
        <v>33</v>
      </c>
      <c r="D5" s="4" t="s">
        <v>864</v>
      </c>
      <c r="E5" s="4" t="s">
        <v>865</v>
      </c>
      <c r="F5" s="4">
        <v>1</v>
      </c>
    </row>
    <row r="6" spans="1:6" ht="20" customHeight="1">
      <c r="A6" s="4" t="s">
        <v>866</v>
      </c>
      <c r="B6" s="4" t="s">
        <v>867</v>
      </c>
      <c r="C6" s="4" t="s">
        <v>33</v>
      </c>
      <c r="D6" s="4" t="s">
        <v>868</v>
      </c>
      <c r="E6" s="4" t="s">
        <v>869</v>
      </c>
      <c r="F6" s="4">
        <v>2</v>
      </c>
    </row>
    <row r="7" spans="1:6" ht="20" customHeight="1">
      <c r="A7" s="4" t="s">
        <v>870</v>
      </c>
      <c r="B7" s="4" t="s">
        <v>871</v>
      </c>
      <c r="C7" s="4" t="s">
        <v>33</v>
      </c>
      <c r="D7" s="4" t="s">
        <v>872</v>
      </c>
      <c r="E7" s="4" t="s">
        <v>873</v>
      </c>
      <c r="F7" s="4">
        <v>1</v>
      </c>
    </row>
    <row r="8" spans="1:6" ht="20" customHeight="1">
      <c r="A8" s="4" t="s">
        <v>874</v>
      </c>
      <c r="B8" s="4" t="s">
        <v>875</v>
      </c>
      <c r="C8" s="4" t="s">
        <v>33</v>
      </c>
      <c r="D8" s="4" t="s">
        <v>876</v>
      </c>
      <c r="E8" s="4" t="s">
        <v>877</v>
      </c>
      <c r="F8" s="4">
        <v>1</v>
      </c>
    </row>
    <row r="9" spans="1:6" ht="20" customHeight="1">
      <c r="A9" s="4" t="s">
        <v>878</v>
      </c>
      <c r="B9" s="4" t="s">
        <v>879</v>
      </c>
      <c r="C9" s="4" t="s">
        <v>33</v>
      </c>
      <c r="D9" s="4" t="s">
        <v>880</v>
      </c>
      <c r="E9" s="4" t="s">
        <v>881</v>
      </c>
      <c r="F9" s="4">
        <v>1</v>
      </c>
    </row>
    <row r="10" spans="1:6" ht="20" customHeight="1">
      <c r="A10" s="4" t="s">
        <v>882</v>
      </c>
      <c r="B10" s="4" t="s">
        <v>883</v>
      </c>
      <c r="C10" s="4" t="s">
        <v>33</v>
      </c>
      <c r="D10" s="4" t="s">
        <v>11</v>
      </c>
      <c r="E10" s="4" t="s">
        <v>11</v>
      </c>
      <c r="F10" s="4" t="s">
        <v>11</v>
      </c>
    </row>
    <row r="11" spans="1:6" ht="20" customHeight="1">
      <c r="A11" s="4" t="s">
        <v>819</v>
      </c>
      <c r="B11" s="4" t="s">
        <v>821</v>
      </c>
      <c r="C11" s="4" t="s">
        <v>10</v>
      </c>
      <c r="D11" s="4" t="s">
        <v>822</v>
      </c>
      <c r="E11" s="4" t="s">
        <v>823</v>
      </c>
      <c r="F11" s="4">
        <v>1</v>
      </c>
    </row>
    <row r="12" spans="1:6" ht="20" customHeight="1">
      <c r="A12" s="4" t="s">
        <v>884</v>
      </c>
      <c r="B12" s="4" t="s">
        <v>885</v>
      </c>
      <c r="C12" s="4" t="s">
        <v>33</v>
      </c>
      <c r="D12" s="4" t="s">
        <v>11</v>
      </c>
      <c r="E12" s="4" t="s">
        <v>11</v>
      </c>
      <c r="F12" s="4" t="s">
        <v>11</v>
      </c>
    </row>
    <row r="13" spans="1:6" ht="20" customHeight="1">
      <c r="A13" s="4" t="s">
        <v>824</v>
      </c>
      <c r="B13" s="4" t="s">
        <v>825</v>
      </c>
      <c r="C13" s="4" t="s">
        <v>10</v>
      </c>
      <c r="D13" s="4" t="s">
        <v>11</v>
      </c>
      <c r="E13" s="4" t="s">
        <v>11</v>
      </c>
      <c r="F13" s="4" t="s">
        <v>11</v>
      </c>
    </row>
    <row r="14" spans="1:6" ht="20" customHeight="1">
      <c r="A14" s="4" t="s">
        <v>886</v>
      </c>
      <c r="B14" s="4" t="s">
        <v>887</v>
      </c>
      <c r="C14" s="4" t="s">
        <v>33</v>
      </c>
      <c r="D14" s="4" t="s">
        <v>888</v>
      </c>
      <c r="E14" s="4" t="s">
        <v>889</v>
      </c>
      <c r="F14" s="4">
        <v>1</v>
      </c>
    </row>
    <row r="15" spans="1:6" ht="20" customHeight="1">
      <c r="A15" s="4" t="s">
        <v>933</v>
      </c>
      <c r="B15" s="4" t="s">
        <v>934</v>
      </c>
      <c r="C15" s="4" t="s">
        <v>356</v>
      </c>
      <c r="D15" s="4" t="s">
        <v>934</v>
      </c>
      <c r="E15" s="4" t="s">
        <v>935</v>
      </c>
      <c r="F15" s="4">
        <v>3</v>
      </c>
    </row>
    <row r="16" spans="1:6" ht="20" customHeight="1">
      <c r="A16" s="4" t="s">
        <v>936</v>
      </c>
      <c r="B16" s="4" t="s">
        <v>937</v>
      </c>
      <c r="C16" s="4" t="s">
        <v>356</v>
      </c>
      <c r="D16" s="4" t="s">
        <v>11</v>
      </c>
      <c r="E16" s="4" t="s">
        <v>11</v>
      </c>
      <c r="F16" s="4" t="s">
        <v>11</v>
      </c>
    </row>
    <row r="17" spans="1:6" ht="20" customHeight="1">
      <c r="A17" s="4" t="s">
        <v>890</v>
      </c>
      <c r="B17" s="4" t="s">
        <v>891</v>
      </c>
      <c r="C17" s="4" t="s">
        <v>33</v>
      </c>
      <c r="D17" s="4" t="s">
        <v>892</v>
      </c>
      <c r="E17" s="4" t="s">
        <v>893</v>
      </c>
      <c r="F17" s="4">
        <v>1</v>
      </c>
    </row>
    <row r="18" spans="1:6" ht="20" customHeight="1">
      <c r="A18" s="4" t="s">
        <v>894</v>
      </c>
      <c r="B18" s="4" t="s">
        <v>820</v>
      </c>
      <c r="C18" s="4" t="s">
        <v>33</v>
      </c>
      <c r="D18" s="4" t="s">
        <v>895</v>
      </c>
      <c r="E18" s="4" t="s">
        <v>896</v>
      </c>
      <c r="F18" s="4">
        <v>1</v>
      </c>
    </row>
    <row r="19" spans="1:6" ht="20" customHeight="1">
      <c r="A19" s="4" t="s">
        <v>897</v>
      </c>
      <c r="B19" s="4" t="s">
        <v>898</v>
      </c>
      <c r="C19" s="4" t="s">
        <v>33</v>
      </c>
      <c r="D19" s="4" t="s">
        <v>899</v>
      </c>
      <c r="E19" s="4" t="s">
        <v>900</v>
      </c>
      <c r="F19" s="4">
        <v>1</v>
      </c>
    </row>
    <row r="20" spans="1:6" ht="20" customHeight="1">
      <c r="A20" s="4" t="s">
        <v>901</v>
      </c>
      <c r="B20" s="4" t="s">
        <v>902</v>
      </c>
      <c r="C20" s="4" t="s">
        <v>33</v>
      </c>
      <c r="D20" s="4" t="s">
        <v>11</v>
      </c>
      <c r="E20" s="4" t="s">
        <v>11</v>
      </c>
      <c r="F20" s="4" t="s">
        <v>11</v>
      </c>
    </row>
    <row r="21" spans="1:6" ht="20" customHeight="1">
      <c r="A21" s="4" t="s">
        <v>903</v>
      </c>
      <c r="B21" s="4" t="s">
        <v>904</v>
      </c>
      <c r="C21" s="4" t="s">
        <v>33</v>
      </c>
      <c r="D21" s="4" t="s">
        <v>905</v>
      </c>
      <c r="E21" s="4" t="s">
        <v>906</v>
      </c>
      <c r="F21" s="4">
        <v>1</v>
      </c>
    </row>
    <row r="22" spans="1:6" ht="20" customHeight="1">
      <c r="A22" s="4" t="s">
        <v>826</v>
      </c>
      <c r="B22" s="4" t="s">
        <v>827</v>
      </c>
      <c r="C22" s="4" t="s">
        <v>10</v>
      </c>
      <c r="D22" s="4" t="s">
        <v>828</v>
      </c>
      <c r="E22" s="4" t="s">
        <v>829</v>
      </c>
      <c r="F22" s="4">
        <v>2</v>
      </c>
    </row>
    <row r="23" spans="1:6" ht="20" customHeight="1">
      <c r="A23" s="4" t="s">
        <v>830</v>
      </c>
      <c r="B23" s="4" t="s">
        <v>831</v>
      </c>
      <c r="C23" s="4" t="s">
        <v>10</v>
      </c>
      <c r="D23" s="4" t="s">
        <v>832</v>
      </c>
      <c r="E23" s="4" t="s">
        <v>833</v>
      </c>
      <c r="F23" s="4">
        <v>1</v>
      </c>
    </row>
    <row r="24" spans="1:6" ht="20" customHeight="1">
      <c r="A24" s="4" t="s">
        <v>907</v>
      </c>
      <c r="B24" s="4" t="s">
        <v>908</v>
      </c>
      <c r="C24" s="4" t="s">
        <v>33</v>
      </c>
      <c r="D24" s="4" t="s">
        <v>909</v>
      </c>
      <c r="E24" s="4" t="s">
        <v>910</v>
      </c>
      <c r="F24" s="4">
        <v>1</v>
      </c>
    </row>
    <row r="25" spans="1:6" ht="20" customHeight="1">
      <c r="A25" s="4" t="s">
        <v>911</v>
      </c>
      <c r="B25" s="4" t="s">
        <v>912</v>
      </c>
      <c r="C25" s="4" t="s">
        <v>33</v>
      </c>
      <c r="D25" s="4" t="s">
        <v>913</v>
      </c>
      <c r="E25" s="4" t="s">
        <v>914</v>
      </c>
      <c r="F25" s="4">
        <v>1</v>
      </c>
    </row>
    <row r="26" spans="1:6" ht="20" customHeight="1">
      <c r="A26" s="4" t="s">
        <v>834</v>
      </c>
      <c r="B26" s="4" t="s">
        <v>835</v>
      </c>
      <c r="C26" s="4" t="s">
        <v>10</v>
      </c>
      <c r="D26" s="4" t="s">
        <v>836</v>
      </c>
      <c r="E26" s="4" t="s">
        <v>837</v>
      </c>
      <c r="F26" s="4">
        <v>1</v>
      </c>
    </row>
    <row r="27" spans="1:6" ht="20" customHeight="1">
      <c r="A27" s="4" t="s">
        <v>838</v>
      </c>
      <c r="B27" s="4" t="s">
        <v>839</v>
      </c>
      <c r="C27" s="4" t="s">
        <v>10</v>
      </c>
      <c r="D27" s="4" t="s">
        <v>840</v>
      </c>
      <c r="E27" s="4" t="s">
        <v>841</v>
      </c>
      <c r="F27" s="4">
        <v>1</v>
      </c>
    </row>
    <row r="28" spans="1:6" ht="20" customHeight="1">
      <c r="A28" s="4" t="s">
        <v>842</v>
      </c>
      <c r="B28" s="4" t="s">
        <v>843</v>
      </c>
      <c r="C28" s="4" t="s">
        <v>10</v>
      </c>
      <c r="D28" s="4" t="s">
        <v>844</v>
      </c>
      <c r="E28" s="4" t="s">
        <v>845</v>
      </c>
      <c r="F28" s="4">
        <v>1</v>
      </c>
    </row>
    <row r="29" spans="1:6" ht="20" customHeight="1">
      <c r="A29" s="4" t="s">
        <v>915</v>
      </c>
      <c r="B29" s="4" t="s">
        <v>916</v>
      </c>
      <c r="C29" s="4" t="s">
        <v>33</v>
      </c>
      <c r="D29" s="4" t="s">
        <v>11</v>
      </c>
      <c r="E29" s="4" t="s">
        <v>11</v>
      </c>
      <c r="F29" s="4" t="s">
        <v>11</v>
      </c>
    </row>
    <row r="30" spans="1:6" ht="20" customHeight="1">
      <c r="A30" s="4" t="s">
        <v>846</v>
      </c>
      <c r="B30" s="4" t="s">
        <v>847</v>
      </c>
      <c r="C30" s="4" t="s">
        <v>10</v>
      </c>
      <c r="D30" s="4" t="s">
        <v>848</v>
      </c>
      <c r="E30" s="4" t="s">
        <v>849</v>
      </c>
      <c r="F30" s="4">
        <v>2</v>
      </c>
    </row>
    <row r="31" spans="1:6" ht="20" customHeight="1">
      <c r="A31" s="4" t="s">
        <v>917</v>
      </c>
      <c r="B31" s="4" t="s">
        <v>918</v>
      </c>
      <c r="C31" s="4" t="s">
        <v>33</v>
      </c>
      <c r="D31" s="4" t="s">
        <v>919</v>
      </c>
      <c r="E31" s="4" t="s">
        <v>920</v>
      </c>
      <c r="F31" s="4">
        <v>1</v>
      </c>
    </row>
    <row r="32" spans="1:6" ht="20" customHeight="1">
      <c r="A32" s="4" t="s">
        <v>938</v>
      </c>
      <c r="B32" s="4" t="s">
        <v>939</v>
      </c>
      <c r="C32" s="4" t="s">
        <v>356</v>
      </c>
      <c r="D32" s="4" t="s">
        <v>940</v>
      </c>
      <c r="E32" s="4" t="s">
        <v>941</v>
      </c>
      <c r="F32" s="4">
        <v>3</v>
      </c>
    </row>
    <row r="33" spans="1:6" ht="20" customHeight="1">
      <c r="A33" s="4" t="s">
        <v>921</v>
      </c>
      <c r="B33" s="4" t="s">
        <v>922</v>
      </c>
      <c r="C33" s="4" t="s">
        <v>33</v>
      </c>
      <c r="D33" s="4" t="s">
        <v>923</v>
      </c>
      <c r="E33" s="4" t="s">
        <v>924</v>
      </c>
      <c r="F33" s="4">
        <v>1</v>
      </c>
    </row>
    <row r="34" spans="1:6" ht="20" customHeight="1">
      <c r="A34" s="4" t="s">
        <v>925</v>
      </c>
      <c r="B34" s="4" t="s">
        <v>926</v>
      </c>
      <c r="C34" s="4" t="s">
        <v>33</v>
      </c>
      <c r="D34" s="4" t="s">
        <v>927</v>
      </c>
      <c r="E34" s="4" t="s">
        <v>928</v>
      </c>
      <c r="F34" s="4">
        <v>1</v>
      </c>
    </row>
    <row r="35" spans="1:6" ht="20" customHeight="1">
      <c r="A35" s="4" t="s">
        <v>929</v>
      </c>
      <c r="B35" s="4" t="s">
        <v>930</v>
      </c>
      <c r="C35" s="4" t="s">
        <v>33</v>
      </c>
      <c r="D35" s="4" t="s">
        <v>931</v>
      </c>
      <c r="E35" s="4" t="s">
        <v>932</v>
      </c>
      <c r="F35" s="4">
        <v>1</v>
      </c>
    </row>
  </sheetData>
  <sortState ref="A2:G35">
    <sortCondition ref="A2"/>
  </sortState>
  <phoneticPr fontId="12" type="noConversion"/>
  <pageMargins left="0.75000000000000011" right="0.75000000000000011" top="1" bottom="1" header="0.5" footer="0.5"/>
  <pageSetup paperSize="9" scale="94" fitToHeight="2" orientation="portrait" horizontalDpi="4294967292" verticalDpi="4294967292"/>
  <headerFooter>
    <oddHeader>&amp;L&amp;"Arial,Fet"&amp;14&amp;K000000Appendix E_x000D_&amp;"Arial,Normal"Time Concepts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S1040"/>
  <sheetViews>
    <sheetView workbookViewId="0">
      <selection activeCell="D15" sqref="D15"/>
    </sheetView>
  </sheetViews>
  <sheetFormatPr baseColWidth="10" defaultColWidth="14.5" defaultRowHeight="23" customHeight="1" x14ac:dyDescent="0"/>
  <cols>
    <col min="1" max="1" width="24.5" style="5" customWidth="1"/>
    <col min="2" max="2" width="14.33203125" style="5" bestFit="1" customWidth="1"/>
    <col min="3" max="3" width="10.83203125" style="5" bestFit="1" customWidth="1"/>
    <col min="4" max="4" width="15.33203125" style="5" bestFit="1" customWidth="1"/>
    <col min="5" max="5" width="16.33203125" style="5" bestFit="1" customWidth="1"/>
    <col min="6" max="6" width="7.5" style="5" customWidth="1"/>
    <col min="7" max="16384" width="14.5" style="5"/>
  </cols>
  <sheetData>
    <row r="1" spans="1:19" s="25" customFormat="1" ht="20" customHeight="1">
      <c r="A1" s="27" t="s">
        <v>942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42" customFormat="1" ht="30" customHeight="1">
      <c r="A2" s="40" t="s">
        <v>0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3" customHeight="1">
      <c r="A3" s="4" t="s">
        <v>976</v>
      </c>
      <c r="B3" s="4" t="s">
        <v>977</v>
      </c>
      <c r="C3" s="4" t="s">
        <v>10</v>
      </c>
      <c r="D3" s="4" t="s">
        <v>978</v>
      </c>
      <c r="E3" s="4" t="s">
        <v>979</v>
      </c>
      <c r="F3" s="4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3" customHeight="1">
      <c r="A4" s="4" t="s">
        <v>963</v>
      </c>
      <c r="B4" s="4" t="s">
        <v>964</v>
      </c>
      <c r="C4" s="4" t="s">
        <v>10</v>
      </c>
      <c r="D4" s="4" t="s">
        <v>965</v>
      </c>
      <c r="E4" s="4" t="s">
        <v>966</v>
      </c>
      <c r="F4" s="4">
        <v>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3" customHeight="1">
      <c r="A5" s="4" t="s">
        <v>947</v>
      </c>
      <c r="B5" s="4" t="s">
        <v>949</v>
      </c>
      <c r="C5" s="4" t="s">
        <v>10</v>
      </c>
      <c r="D5" s="4" t="s">
        <v>950</v>
      </c>
      <c r="E5" s="4" t="s">
        <v>951</v>
      </c>
      <c r="F5" s="4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23" customHeight="1">
      <c r="A6" s="4" t="s">
        <v>959</v>
      </c>
      <c r="B6" s="4" t="s">
        <v>960</v>
      </c>
      <c r="C6" s="4" t="s">
        <v>10</v>
      </c>
      <c r="D6" s="4" t="s">
        <v>961</v>
      </c>
      <c r="E6" s="4" t="s">
        <v>962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3" customHeight="1">
      <c r="A7" s="4" t="s">
        <v>972</v>
      </c>
      <c r="B7" s="4" t="s">
        <v>973</v>
      </c>
      <c r="C7" s="4" t="s">
        <v>10</v>
      </c>
      <c r="D7" s="4" t="s">
        <v>974</v>
      </c>
      <c r="E7" s="4" t="s">
        <v>975</v>
      </c>
      <c r="F7" s="4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23" customHeight="1">
      <c r="A8" s="4" t="s">
        <v>967</v>
      </c>
      <c r="B8" s="4" t="s">
        <v>969</v>
      </c>
      <c r="C8" s="4" t="s">
        <v>10</v>
      </c>
      <c r="D8" s="4" t="s">
        <v>970</v>
      </c>
      <c r="E8" s="4" t="s">
        <v>971</v>
      </c>
      <c r="F8" s="4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23" customHeight="1">
      <c r="A9" s="4" t="s">
        <v>943</v>
      </c>
      <c r="B9" s="4" t="s">
        <v>944</v>
      </c>
      <c r="C9" s="4" t="s">
        <v>10</v>
      </c>
      <c r="D9" s="4" t="s">
        <v>945</v>
      </c>
      <c r="E9" s="4" t="s">
        <v>946</v>
      </c>
      <c r="F9" s="4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3" customHeight="1">
      <c r="A10" s="4" t="s">
        <v>956</v>
      </c>
      <c r="B10" s="4" t="s">
        <v>957</v>
      </c>
      <c r="C10" s="4" t="s">
        <v>356</v>
      </c>
      <c r="D10" s="4" t="s">
        <v>958</v>
      </c>
      <c r="E10" s="4" t="s">
        <v>958</v>
      </c>
      <c r="F10" s="4">
        <v>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23" customHeight="1">
      <c r="A11" s="4" t="s">
        <v>154</v>
      </c>
      <c r="B11" s="4" t="s">
        <v>155</v>
      </c>
      <c r="C11" s="4" t="s">
        <v>10</v>
      </c>
      <c r="D11" s="4" t="s">
        <v>11</v>
      </c>
      <c r="E11" s="4" t="s">
        <v>11</v>
      </c>
      <c r="F11" s="4" t="s">
        <v>11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3" customHeight="1">
      <c r="A12" s="4" t="s">
        <v>952</v>
      </c>
      <c r="B12" s="4" t="s">
        <v>953</v>
      </c>
      <c r="C12" s="4" t="s">
        <v>10</v>
      </c>
      <c r="D12" s="4" t="s">
        <v>954</v>
      </c>
      <c r="E12" s="4" t="s">
        <v>955</v>
      </c>
      <c r="F12" s="4">
        <v>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23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s="25" customFormat="1" ht="23" customHeight="1">
      <c r="A14" s="27" t="s">
        <v>980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s="42" customFormat="1" ht="30" customHeight="1">
      <c r="A15" s="40" t="s">
        <v>0</v>
      </c>
      <c r="B15" s="40" t="s">
        <v>2</v>
      </c>
      <c r="C15" s="40" t="s">
        <v>3</v>
      </c>
      <c r="D15" s="40" t="s">
        <v>4</v>
      </c>
      <c r="E15" s="40" t="s">
        <v>5</v>
      </c>
      <c r="F15" s="40" t="s">
        <v>6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ht="23" customHeight="1">
      <c r="A16" s="4" t="s">
        <v>1000</v>
      </c>
      <c r="B16" s="4" t="s">
        <v>1001</v>
      </c>
      <c r="C16" s="4" t="s">
        <v>10</v>
      </c>
      <c r="D16" s="4" t="s">
        <v>11</v>
      </c>
      <c r="E16" s="4" t="s">
        <v>11</v>
      </c>
      <c r="F16" s="4" t="s">
        <v>11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3" customHeight="1">
      <c r="A17" s="4" t="s">
        <v>1009</v>
      </c>
      <c r="B17" s="4" t="s">
        <v>1010</v>
      </c>
      <c r="C17" s="4" t="s">
        <v>10</v>
      </c>
      <c r="D17" s="4" t="s">
        <v>11</v>
      </c>
      <c r="E17" s="4" t="s">
        <v>11</v>
      </c>
      <c r="F17" s="4" t="s">
        <v>11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3" customHeight="1">
      <c r="A18" s="4" t="s">
        <v>1011</v>
      </c>
      <c r="B18" s="4" t="s">
        <v>1012</v>
      </c>
      <c r="C18" s="4" t="s">
        <v>10</v>
      </c>
      <c r="D18" s="4" t="s">
        <v>1013</v>
      </c>
      <c r="E18" s="4" t="s">
        <v>1014</v>
      </c>
      <c r="F18" s="4">
        <v>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23" customHeight="1">
      <c r="A19" s="4" t="s">
        <v>981</v>
      </c>
      <c r="B19" s="4" t="s">
        <v>982</v>
      </c>
      <c r="C19" s="4" t="s">
        <v>10</v>
      </c>
      <c r="D19" s="4" t="s">
        <v>11</v>
      </c>
      <c r="E19" s="4" t="s">
        <v>11</v>
      </c>
      <c r="F19" s="4" t="s">
        <v>11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23" customHeight="1">
      <c r="A20" s="4" t="s">
        <v>1003</v>
      </c>
      <c r="B20" s="4" t="s">
        <v>1004</v>
      </c>
      <c r="C20" s="4" t="s">
        <v>10</v>
      </c>
      <c r="D20" s="4" t="s">
        <v>11</v>
      </c>
      <c r="E20" s="4" t="s">
        <v>11</v>
      </c>
      <c r="F20" s="4" t="s">
        <v>11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23" customHeight="1">
      <c r="A21" s="4" t="s">
        <v>994</v>
      </c>
      <c r="B21" s="4" t="s">
        <v>995</v>
      </c>
      <c r="C21" s="4" t="s">
        <v>10</v>
      </c>
      <c r="D21" s="4" t="s">
        <v>996</v>
      </c>
      <c r="E21" s="4" t="s">
        <v>997</v>
      </c>
      <c r="F21" s="4">
        <v>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3" customHeight="1">
      <c r="A22" s="4" t="s">
        <v>992</v>
      </c>
      <c r="B22" s="4" t="s">
        <v>993</v>
      </c>
      <c r="C22" s="4" t="s">
        <v>10</v>
      </c>
      <c r="D22" s="4" t="s">
        <v>11</v>
      </c>
      <c r="E22" s="4" t="s">
        <v>11</v>
      </c>
      <c r="F22" s="4" t="s">
        <v>11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3" customHeight="1">
      <c r="A23" s="4" t="s">
        <v>1005</v>
      </c>
      <c r="B23" s="4" t="s">
        <v>1006</v>
      </c>
      <c r="C23" s="4" t="s">
        <v>10</v>
      </c>
      <c r="D23" s="4" t="s">
        <v>1007</v>
      </c>
      <c r="E23" s="4" t="s">
        <v>1008</v>
      </c>
      <c r="F23" s="4">
        <v>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3" customHeight="1">
      <c r="A24" s="4" t="s">
        <v>983</v>
      </c>
      <c r="B24" s="4" t="s">
        <v>984</v>
      </c>
      <c r="C24" s="4" t="s">
        <v>10</v>
      </c>
      <c r="D24" s="4" t="s">
        <v>985</v>
      </c>
      <c r="E24" s="4" t="s">
        <v>986</v>
      </c>
      <c r="F24" s="4">
        <v>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3" customHeight="1">
      <c r="A25" s="4" t="s">
        <v>1015</v>
      </c>
      <c r="B25" s="4" t="s">
        <v>1016</v>
      </c>
      <c r="C25" s="4" t="s">
        <v>10</v>
      </c>
      <c r="D25" s="4" t="s">
        <v>11</v>
      </c>
      <c r="E25" s="4" t="s">
        <v>11</v>
      </c>
      <c r="F25" s="4" t="s">
        <v>11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3" customHeight="1">
      <c r="A26" s="4" t="s">
        <v>987</v>
      </c>
      <c r="B26" s="4" t="s">
        <v>989</v>
      </c>
      <c r="C26" s="4" t="s">
        <v>10</v>
      </c>
      <c r="D26" s="4" t="s">
        <v>990</v>
      </c>
      <c r="E26" s="4" t="s">
        <v>991</v>
      </c>
      <c r="F26" s="4">
        <v>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3" customHeight="1">
      <c r="A27" s="4" t="s">
        <v>998</v>
      </c>
      <c r="B27" s="4" t="s">
        <v>999</v>
      </c>
      <c r="C27" s="4" t="s">
        <v>10</v>
      </c>
      <c r="D27" s="4" t="s">
        <v>11</v>
      </c>
      <c r="E27" s="4" t="s">
        <v>11</v>
      </c>
      <c r="F27" s="4" t="s">
        <v>11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23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s="25" customFormat="1" ht="23" customHeight="1">
      <c r="A29" s="27" t="s">
        <v>1017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s="42" customFormat="1" ht="30" customHeight="1">
      <c r="A30" s="40" t="s">
        <v>0</v>
      </c>
      <c r="B30" s="40" t="s">
        <v>2</v>
      </c>
      <c r="C30" s="40" t="s">
        <v>3</v>
      </c>
      <c r="D30" s="40" t="s">
        <v>4</v>
      </c>
      <c r="E30" s="40" t="s">
        <v>5</v>
      </c>
      <c r="F30" s="40" t="s">
        <v>6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ht="23" customHeight="1">
      <c r="A31" s="4" t="s">
        <v>1072</v>
      </c>
      <c r="B31" s="4" t="s">
        <v>1073</v>
      </c>
      <c r="C31" s="4" t="s">
        <v>10</v>
      </c>
      <c r="D31" s="4" t="s">
        <v>1074</v>
      </c>
      <c r="E31" s="4" t="s">
        <v>1075</v>
      </c>
      <c r="F31" s="4">
        <v>1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3" customHeight="1">
      <c r="A32" s="4" t="s">
        <v>1066</v>
      </c>
      <c r="B32" s="4" t="s">
        <v>1068</v>
      </c>
      <c r="C32" s="4" t="s">
        <v>10</v>
      </c>
      <c r="D32" s="4" t="s">
        <v>1070</v>
      </c>
      <c r="E32" s="4" t="s">
        <v>1071</v>
      </c>
      <c r="F32" s="4">
        <v>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3" customHeight="1">
      <c r="A33" s="4" t="s">
        <v>1018</v>
      </c>
      <c r="B33" s="4" t="s">
        <v>1019</v>
      </c>
      <c r="C33" s="4" t="s">
        <v>10</v>
      </c>
      <c r="D33" s="4" t="s">
        <v>1025</v>
      </c>
      <c r="E33" s="4" t="s">
        <v>1026</v>
      </c>
      <c r="F33" s="4">
        <v>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3" customHeight="1">
      <c r="A34" s="4" t="s">
        <v>1034</v>
      </c>
      <c r="B34" s="4" t="s">
        <v>1035</v>
      </c>
      <c r="C34" s="4" t="s">
        <v>10</v>
      </c>
      <c r="D34" s="4" t="s">
        <v>1037</v>
      </c>
      <c r="E34" s="4" t="s">
        <v>1038</v>
      </c>
      <c r="F34" s="4">
        <v>1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3" customHeight="1">
      <c r="A35" s="4" t="s">
        <v>1050</v>
      </c>
      <c r="B35" s="4" t="s">
        <v>1051</v>
      </c>
      <c r="C35" s="4" t="s">
        <v>10</v>
      </c>
      <c r="D35" s="4" t="s">
        <v>1053</v>
      </c>
      <c r="E35" s="4" t="s">
        <v>1054</v>
      </c>
      <c r="F35" s="4">
        <v>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3" customHeight="1">
      <c r="A36" s="4" t="s">
        <v>1042</v>
      </c>
      <c r="B36" s="4" t="s">
        <v>1043</v>
      </c>
      <c r="C36" s="4" t="s">
        <v>10</v>
      </c>
      <c r="D36" s="4" t="s">
        <v>1045</v>
      </c>
      <c r="E36" s="4" t="s">
        <v>1046</v>
      </c>
      <c r="F36" s="4">
        <v>1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3" customHeight="1">
      <c r="A37" s="4" t="s">
        <v>1060</v>
      </c>
      <c r="B37" s="4" t="s">
        <v>1061</v>
      </c>
      <c r="C37" s="4" t="s">
        <v>10</v>
      </c>
      <c r="D37" s="4" t="s">
        <v>1062</v>
      </c>
      <c r="E37" s="4" t="s">
        <v>1063</v>
      </c>
      <c r="F37" s="4">
        <v>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3" customHeight="1">
      <c r="A38" s="4" t="s">
        <v>1055</v>
      </c>
      <c r="B38" s="4" t="s">
        <v>1056</v>
      </c>
      <c r="C38" s="4" t="s">
        <v>33</v>
      </c>
      <c r="D38" s="4" t="s">
        <v>11</v>
      </c>
      <c r="E38" s="4" t="s">
        <v>11</v>
      </c>
      <c r="F38" s="4" t="s">
        <v>11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3" customHeight="1">
      <c r="A39" s="4" t="s">
        <v>1081</v>
      </c>
      <c r="B39" s="4" t="s">
        <v>1082</v>
      </c>
      <c r="C39" s="4" t="s">
        <v>10</v>
      </c>
      <c r="D39" s="4" t="s">
        <v>11</v>
      </c>
      <c r="E39" s="4" t="s">
        <v>11</v>
      </c>
      <c r="F39" s="4" t="s">
        <v>11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3" customHeight="1">
      <c r="A40" s="4" t="s">
        <v>1030</v>
      </c>
      <c r="B40" s="4" t="s">
        <v>1031</v>
      </c>
      <c r="C40" s="4" t="s">
        <v>10</v>
      </c>
      <c r="D40" s="4" t="s">
        <v>1032</v>
      </c>
      <c r="E40" s="4" t="s">
        <v>1033</v>
      </c>
      <c r="F40" s="4">
        <v>1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23" customHeight="1">
      <c r="A41" s="4" t="s">
        <v>138</v>
      </c>
      <c r="B41" s="4" t="s">
        <v>139</v>
      </c>
      <c r="C41" s="4" t="s">
        <v>10</v>
      </c>
      <c r="D41" s="4" t="s">
        <v>141</v>
      </c>
      <c r="E41" s="4" t="s">
        <v>142</v>
      </c>
      <c r="F41" s="4">
        <v>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23" customHeight="1">
      <c r="A42" s="4" t="s">
        <v>347</v>
      </c>
      <c r="B42" s="4" t="s">
        <v>348</v>
      </c>
      <c r="C42" s="4" t="s">
        <v>33</v>
      </c>
      <c r="D42" s="4" t="s">
        <v>350</v>
      </c>
      <c r="E42" s="4" t="s">
        <v>352</v>
      </c>
      <c r="F42" s="4">
        <v>1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23" customHeight="1">
      <c r="A43" s="4" t="s">
        <v>1076</v>
      </c>
      <c r="B43" s="4" t="s">
        <v>1077</v>
      </c>
      <c r="C43" s="4" t="s">
        <v>10</v>
      </c>
      <c r="D43" s="4" t="s">
        <v>1078</v>
      </c>
      <c r="E43" s="4" t="s">
        <v>1079</v>
      </c>
      <c r="F43" s="4">
        <v>1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25" customHeight="1">
      <c r="A44" s="1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s="25" customFormat="1" ht="23" customHeight="1">
      <c r="A45" s="27" t="s">
        <v>1084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42" customFormat="1" ht="34" customHeight="1">
      <c r="A46" s="40" t="s">
        <v>0</v>
      </c>
      <c r="B46" s="40" t="s">
        <v>2</v>
      </c>
      <c r="C46" s="40" t="s">
        <v>3</v>
      </c>
      <c r="D46" s="40" t="s">
        <v>4</v>
      </c>
      <c r="E46" s="40" t="s">
        <v>5</v>
      </c>
      <c r="F46" s="40" t="s">
        <v>6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1:19" ht="23" customHeight="1">
      <c r="A47" s="4" t="s">
        <v>660</v>
      </c>
      <c r="B47" s="4" t="s">
        <v>661</v>
      </c>
      <c r="C47" s="4" t="s">
        <v>33</v>
      </c>
      <c r="D47" s="4" t="s">
        <v>662</v>
      </c>
      <c r="E47" s="4" t="s">
        <v>663</v>
      </c>
      <c r="F47" s="4">
        <v>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23" customHeight="1">
      <c r="A48" s="4" t="s">
        <v>664</v>
      </c>
      <c r="B48" s="4" t="s">
        <v>665</v>
      </c>
      <c r="C48" s="4" t="s">
        <v>33</v>
      </c>
      <c r="D48" s="4" t="s">
        <v>666</v>
      </c>
      <c r="E48" s="4" t="s">
        <v>667</v>
      </c>
      <c r="F48" s="4">
        <v>1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23" customHeight="1">
      <c r="A49" s="4" t="s">
        <v>1111</v>
      </c>
      <c r="B49" s="4" t="s">
        <v>1113</v>
      </c>
      <c r="C49" s="4" t="s">
        <v>33</v>
      </c>
      <c r="D49" s="4" t="s">
        <v>1115</v>
      </c>
      <c r="E49" s="4" t="s">
        <v>1117</v>
      </c>
      <c r="F49" s="4">
        <v>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23" customHeight="1">
      <c r="A50" s="4" t="s">
        <v>884</v>
      </c>
      <c r="B50" s="4" t="s">
        <v>885</v>
      </c>
      <c r="C50" s="4" t="s">
        <v>33</v>
      </c>
      <c r="D50" s="4" t="s">
        <v>11</v>
      </c>
      <c r="E50" s="4" t="s">
        <v>11</v>
      </c>
      <c r="F50" s="4" t="s">
        <v>11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23" customHeight="1">
      <c r="A51" s="4" t="s">
        <v>50</v>
      </c>
      <c r="B51" s="4" t="s">
        <v>51</v>
      </c>
      <c r="C51" s="4" t="s">
        <v>33</v>
      </c>
      <c r="D51" s="4" t="s">
        <v>52</v>
      </c>
      <c r="E51" s="4" t="s">
        <v>53</v>
      </c>
      <c r="F51" s="4">
        <v>1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23" customHeight="1">
      <c r="A52" s="4" t="s">
        <v>1130</v>
      </c>
      <c r="B52" s="4" t="s">
        <v>1133</v>
      </c>
      <c r="C52" s="4" t="s">
        <v>33</v>
      </c>
      <c r="D52" s="4" t="s">
        <v>1135</v>
      </c>
      <c r="E52" s="4" t="s">
        <v>1136</v>
      </c>
      <c r="F52" s="4">
        <v>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23" customHeight="1">
      <c r="A53" s="4" t="s">
        <v>290</v>
      </c>
      <c r="B53" s="4" t="s">
        <v>291</v>
      </c>
      <c r="C53" s="4" t="s">
        <v>33</v>
      </c>
      <c r="D53" s="4" t="s">
        <v>11</v>
      </c>
      <c r="E53" s="4" t="s">
        <v>11</v>
      </c>
      <c r="F53" s="4" t="s">
        <v>11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23" customHeight="1">
      <c r="A54" s="4" t="s">
        <v>1097</v>
      </c>
      <c r="B54" s="4" t="s">
        <v>1098</v>
      </c>
      <c r="C54" s="4" t="s">
        <v>33</v>
      </c>
      <c r="D54" s="4" t="s">
        <v>1099</v>
      </c>
      <c r="E54" s="4" t="s">
        <v>1100</v>
      </c>
      <c r="F54" s="4">
        <v>1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23" customHeight="1">
      <c r="A55" s="4" t="s">
        <v>12</v>
      </c>
      <c r="B55" s="4" t="s">
        <v>15</v>
      </c>
      <c r="C55" s="4" t="s">
        <v>10</v>
      </c>
      <c r="D55" s="4" t="s">
        <v>17</v>
      </c>
      <c r="E55" s="4" t="s">
        <v>18</v>
      </c>
      <c r="F55" s="4">
        <v>1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23" customHeight="1">
      <c r="A56" s="4" t="s">
        <v>316</v>
      </c>
      <c r="B56" s="4" t="s">
        <v>317</v>
      </c>
      <c r="C56" s="4" t="s">
        <v>33</v>
      </c>
      <c r="D56" s="4" t="s">
        <v>318</v>
      </c>
      <c r="E56" s="4" t="s">
        <v>320</v>
      </c>
      <c r="F56" s="4">
        <v>1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23" customHeight="1">
      <c r="A57" s="4" t="s">
        <v>118</v>
      </c>
      <c r="B57" s="4" t="s">
        <v>119</v>
      </c>
      <c r="C57" s="4" t="s">
        <v>33</v>
      </c>
      <c r="D57" s="4" t="s">
        <v>120</v>
      </c>
      <c r="E57" s="4" t="s">
        <v>121</v>
      </c>
      <c r="F57" s="4">
        <v>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23" customHeight="1">
      <c r="A58" s="4" t="s">
        <v>1140</v>
      </c>
      <c r="B58" s="4" t="s">
        <v>1141</v>
      </c>
      <c r="C58" s="4" t="s">
        <v>33</v>
      </c>
      <c r="D58" s="4" t="s">
        <v>1143</v>
      </c>
      <c r="E58" s="4" t="s">
        <v>1145</v>
      </c>
      <c r="F58" s="4">
        <v>1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23" customHeight="1">
      <c r="A59" s="4" t="s">
        <v>778</v>
      </c>
      <c r="B59" s="4" t="s">
        <v>779</v>
      </c>
      <c r="C59" s="4" t="s">
        <v>33</v>
      </c>
      <c r="D59" s="4" t="s">
        <v>780</v>
      </c>
      <c r="E59" s="4" t="s">
        <v>781</v>
      </c>
      <c r="F59" s="4">
        <v>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23" customHeight="1">
      <c r="A60" s="4" t="s">
        <v>786</v>
      </c>
      <c r="B60" s="4" t="s">
        <v>787</v>
      </c>
      <c r="C60" s="4" t="s">
        <v>33</v>
      </c>
      <c r="D60" s="4" t="s">
        <v>788</v>
      </c>
      <c r="E60" s="4" t="s">
        <v>789</v>
      </c>
      <c r="F60" s="4">
        <v>1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23" customHeight="1">
      <c r="A61" s="4" t="s">
        <v>86</v>
      </c>
      <c r="B61" s="4" t="s">
        <v>87</v>
      </c>
      <c r="C61" s="4" t="s">
        <v>10</v>
      </c>
      <c r="D61" s="4" t="s">
        <v>88</v>
      </c>
      <c r="E61" s="4" t="s">
        <v>89</v>
      </c>
      <c r="F61" s="4">
        <v>1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23" customHeight="1">
      <c r="A62" s="4" t="s">
        <v>1102</v>
      </c>
      <c r="B62" s="4" t="s">
        <v>1103</v>
      </c>
      <c r="C62" s="4" t="s">
        <v>33</v>
      </c>
      <c r="D62" s="4" t="s">
        <v>1103</v>
      </c>
      <c r="E62" s="4" t="s">
        <v>1104</v>
      </c>
      <c r="F62" s="4">
        <v>5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8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s="25" customFormat="1" ht="23" customHeight="1">
      <c r="A64" s="27" t="s">
        <v>1155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s="42" customFormat="1" ht="30" customHeight="1">
      <c r="A65" s="40" t="s">
        <v>0</v>
      </c>
      <c r="B65" s="40" t="s">
        <v>2</v>
      </c>
      <c r="C65" s="40" t="s">
        <v>3</v>
      </c>
      <c r="D65" s="40" t="s">
        <v>4</v>
      </c>
      <c r="E65" s="40" t="s">
        <v>5</v>
      </c>
      <c r="F65" s="40" t="s">
        <v>6</v>
      </c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6" spans="1:19" ht="23" customHeight="1">
      <c r="A66" s="4" t="s">
        <v>1163</v>
      </c>
      <c r="B66" s="4" t="s">
        <v>1165</v>
      </c>
      <c r="C66" s="4" t="s">
        <v>33</v>
      </c>
      <c r="D66" s="4" t="s">
        <v>11</v>
      </c>
      <c r="E66" s="4" t="s">
        <v>11</v>
      </c>
      <c r="F66" s="4" t="s">
        <v>11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23" customHeight="1">
      <c r="A67" s="4" t="s">
        <v>1179</v>
      </c>
      <c r="B67" s="4" t="s">
        <v>1180</v>
      </c>
      <c r="C67" s="4" t="s">
        <v>33</v>
      </c>
      <c r="D67" s="4" t="s">
        <v>1181</v>
      </c>
      <c r="E67" s="4" t="s">
        <v>1182</v>
      </c>
      <c r="F67" s="4">
        <v>1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23" customHeight="1">
      <c r="A68" s="4" t="s">
        <v>1171</v>
      </c>
      <c r="B68" s="4" t="s">
        <v>1172</v>
      </c>
      <c r="C68" s="4" t="s">
        <v>33</v>
      </c>
      <c r="D68" s="4" t="s">
        <v>1174</v>
      </c>
      <c r="E68" s="4" t="s">
        <v>1175</v>
      </c>
      <c r="F68" s="4">
        <v>1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23" customHeight="1">
      <c r="A69" s="4" t="s">
        <v>1188</v>
      </c>
      <c r="B69" s="4" t="s">
        <v>1189</v>
      </c>
      <c r="C69" s="4" t="s">
        <v>33</v>
      </c>
      <c r="D69" s="4" t="s">
        <v>1191</v>
      </c>
      <c r="E69" s="4" t="s">
        <v>1192</v>
      </c>
      <c r="F69" s="4">
        <v>1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23" customHeight="1">
      <c r="A70" s="4" t="s">
        <v>310</v>
      </c>
      <c r="B70" s="4" t="s">
        <v>311</v>
      </c>
      <c r="C70" s="4" t="s">
        <v>33</v>
      </c>
      <c r="D70" s="4" t="s">
        <v>313</v>
      </c>
      <c r="E70" s="4" t="s">
        <v>314</v>
      </c>
      <c r="F70" s="4">
        <v>1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23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s="25" customFormat="1" ht="23" customHeight="1">
      <c r="A72" s="27" t="s">
        <v>1195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1:19" s="42" customFormat="1" ht="30" customHeight="1">
      <c r="A73" s="40" t="s">
        <v>0</v>
      </c>
      <c r="B73" s="40" t="s">
        <v>2</v>
      </c>
      <c r="C73" s="40" t="s">
        <v>3</v>
      </c>
      <c r="D73" s="40" t="s">
        <v>4</v>
      </c>
      <c r="E73" s="40" t="s">
        <v>5</v>
      </c>
      <c r="F73" s="40" t="s">
        <v>6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1:19" ht="23" customHeight="1">
      <c r="A74" s="4" t="s">
        <v>251</v>
      </c>
      <c r="B74" s="4" t="s">
        <v>253</v>
      </c>
      <c r="C74" s="4" t="s">
        <v>33</v>
      </c>
      <c r="D74" s="4" t="s">
        <v>254</v>
      </c>
      <c r="E74" s="4" t="s">
        <v>255</v>
      </c>
      <c r="F74" s="4">
        <v>1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23" customHeight="1">
      <c r="A75" s="4" t="s">
        <v>241</v>
      </c>
      <c r="B75" s="4" t="s">
        <v>242</v>
      </c>
      <c r="C75" s="4" t="s">
        <v>33</v>
      </c>
      <c r="D75" s="4" t="s">
        <v>244</v>
      </c>
      <c r="E75" s="4" t="s">
        <v>245</v>
      </c>
      <c r="F75" s="4">
        <v>1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23" customHeight="1">
      <c r="A76" s="4" t="s">
        <v>337</v>
      </c>
      <c r="B76" s="4" t="s">
        <v>339</v>
      </c>
      <c r="C76" s="4" t="s">
        <v>33</v>
      </c>
      <c r="D76" s="4" t="s">
        <v>342</v>
      </c>
      <c r="E76" s="4" t="s">
        <v>344</v>
      </c>
      <c r="F76" s="4">
        <v>1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23" customHeight="1">
      <c r="A77" s="4" t="s">
        <v>166</v>
      </c>
      <c r="B77" s="4" t="s">
        <v>167</v>
      </c>
      <c r="C77" s="4" t="s">
        <v>33</v>
      </c>
      <c r="D77" s="4" t="s">
        <v>168</v>
      </c>
      <c r="E77" s="4" t="s">
        <v>169</v>
      </c>
      <c r="F77" s="4">
        <v>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23" customHeight="1">
      <c r="A78" s="4" t="s">
        <v>345</v>
      </c>
      <c r="B78" s="4" t="s">
        <v>346</v>
      </c>
      <c r="C78" s="4" t="s">
        <v>33</v>
      </c>
      <c r="D78" s="4" t="s">
        <v>349</v>
      </c>
      <c r="E78" s="4" t="s">
        <v>351</v>
      </c>
      <c r="F78" s="4">
        <v>1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23" customHeight="1">
      <c r="A79" s="4" t="s">
        <v>1208</v>
      </c>
      <c r="B79" s="4" t="s">
        <v>1210</v>
      </c>
      <c r="C79" s="4" t="s">
        <v>33</v>
      </c>
      <c r="D79" s="4" t="s">
        <v>1212</v>
      </c>
      <c r="E79" s="4" t="s">
        <v>1214</v>
      </c>
      <c r="F79" s="4">
        <v>1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23" customHeight="1">
      <c r="A80" s="4" t="s">
        <v>328</v>
      </c>
      <c r="B80" s="4" t="s">
        <v>330</v>
      </c>
      <c r="C80" s="4" t="s">
        <v>33</v>
      </c>
      <c r="D80" s="4" t="s">
        <v>331</v>
      </c>
      <c r="E80" s="4" t="s">
        <v>332</v>
      </c>
      <c r="F80" s="4">
        <v>1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23" customHeight="1">
      <c r="A81" s="4" t="s">
        <v>1252</v>
      </c>
      <c r="B81" s="4" t="s">
        <v>1253</v>
      </c>
      <c r="C81" s="4" t="s">
        <v>33</v>
      </c>
      <c r="D81" s="4" t="s">
        <v>1254</v>
      </c>
      <c r="E81" s="4" t="s">
        <v>1255</v>
      </c>
      <c r="F81" s="4">
        <v>1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23" customHeight="1">
      <c r="A82" s="4" t="s">
        <v>178</v>
      </c>
      <c r="B82" s="4" t="s">
        <v>180</v>
      </c>
      <c r="C82" s="4" t="s">
        <v>33</v>
      </c>
      <c r="D82" s="4" t="s">
        <v>181</v>
      </c>
      <c r="E82" s="4" t="s">
        <v>183</v>
      </c>
      <c r="F82" s="4">
        <v>1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23" customHeight="1">
      <c r="A83" s="4" t="s">
        <v>1216</v>
      </c>
      <c r="B83" s="4" t="s">
        <v>1217</v>
      </c>
      <c r="C83" s="4" t="s">
        <v>33</v>
      </c>
      <c r="D83" s="4" t="s">
        <v>1218</v>
      </c>
      <c r="E83" s="4" t="s">
        <v>1219</v>
      </c>
      <c r="F83" s="4">
        <v>1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23" customHeight="1">
      <c r="A84" s="4" t="s">
        <v>64</v>
      </c>
      <c r="B84" s="4" t="s">
        <v>66</v>
      </c>
      <c r="C84" s="4" t="s">
        <v>33</v>
      </c>
      <c r="D84" s="4" t="s">
        <v>74</v>
      </c>
      <c r="E84" s="4" t="s">
        <v>75</v>
      </c>
      <c r="F84" s="4">
        <v>1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23" customHeight="1">
      <c r="A85" s="4" t="s">
        <v>133</v>
      </c>
      <c r="B85" s="4" t="s">
        <v>135</v>
      </c>
      <c r="C85" s="4" t="s">
        <v>33</v>
      </c>
      <c r="D85" s="4" t="s">
        <v>136</v>
      </c>
      <c r="E85" s="4" t="s">
        <v>137</v>
      </c>
      <c r="F85" s="4">
        <v>1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23" customHeight="1">
      <c r="A86" s="4" t="s">
        <v>191</v>
      </c>
      <c r="B86" s="4" t="s">
        <v>193</v>
      </c>
      <c r="C86" s="4" t="s">
        <v>33</v>
      </c>
      <c r="D86" s="4" t="s">
        <v>195</v>
      </c>
      <c r="E86" s="4" t="s">
        <v>196</v>
      </c>
      <c r="F86" s="4">
        <v>1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23" customHeight="1">
      <c r="A87" s="4" t="s">
        <v>217</v>
      </c>
      <c r="B87" s="4" t="s">
        <v>218</v>
      </c>
      <c r="C87" s="4" t="s">
        <v>33</v>
      </c>
      <c r="D87" s="4" t="s">
        <v>220</v>
      </c>
      <c r="E87" s="4" t="s">
        <v>221</v>
      </c>
      <c r="F87" s="4">
        <v>1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23" customHeight="1">
      <c r="A88" s="4" t="s">
        <v>223</v>
      </c>
      <c r="B88" s="4" t="s">
        <v>224</v>
      </c>
      <c r="C88" s="4" t="s">
        <v>33</v>
      </c>
      <c r="D88" s="4" t="s">
        <v>225</v>
      </c>
      <c r="E88" s="4" t="s">
        <v>227</v>
      </c>
      <c r="F88" s="4">
        <v>1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23" customHeight="1">
      <c r="A89" s="4" t="s">
        <v>156</v>
      </c>
      <c r="B89" s="4" t="s">
        <v>157</v>
      </c>
      <c r="C89" s="4" t="s">
        <v>33</v>
      </c>
      <c r="D89" s="4" t="s">
        <v>158</v>
      </c>
      <c r="E89" s="4" t="s">
        <v>159</v>
      </c>
      <c r="F89" s="4">
        <v>1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82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s="25" customFormat="1" ht="23" customHeight="1">
      <c r="A91" s="27" t="s">
        <v>1265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s="42" customFormat="1" ht="30" customHeight="1">
      <c r="A92" s="40" t="s">
        <v>0</v>
      </c>
      <c r="B92" s="40" t="s">
        <v>2</v>
      </c>
      <c r="C92" s="40" t="s">
        <v>3</v>
      </c>
      <c r="D92" s="40" t="s">
        <v>4</v>
      </c>
      <c r="E92" s="40" t="s">
        <v>5</v>
      </c>
      <c r="F92" s="40" t="s">
        <v>6</v>
      </c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</row>
    <row r="93" spans="1:19" ht="23" customHeight="1">
      <c r="A93" s="4" t="s">
        <v>1270</v>
      </c>
      <c r="B93" s="4" t="s">
        <v>1272</v>
      </c>
      <c r="C93" s="4" t="s">
        <v>356</v>
      </c>
      <c r="D93" s="4" t="s">
        <v>1275</v>
      </c>
      <c r="E93" s="4" t="s">
        <v>1276</v>
      </c>
      <c r="F93" s="4">
        <v>1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ht="23" customHeight="1">
      <c r="A94" s="4" t="s">
        <v>1283</v>
      </c>
      <c r="B94" s="4" t="s">
        <v>1286</v>
      </c>
      <c r="C94" s="4" t="s">
        <v>356</v>
      </c>
      <c r="D94" s="4" t="s">
        <v>1288</v>
      </c>
      <c r="E94" s="4" t="s">
        <v>1289</v>
      </c>
      <c r="F94" s="4">
        <v>1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ht="23" customHeight="1">
      <c r="A95" s="4" t="s">
        <v>192</v>
      </c>
      <c r="B95" s="4" t="s">
        <v>194</v>
      </c>
      <c r="C95" s="4" t="s">
        <v>33</v>
      </c>
      <c r="D95" s="4" t="s">
        <v>11</v>
      </c>
      <c r="E95" s="4" t="s">
        <v>11</v>
      </c>
      <c r="F95" s="4" t="s">
        <v>11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ht="23" customHeight="1">
      <c r="A96" s="4" t="s">
        <v>1294</v>
      </c>
      <c r="B96" s="4" t="s">
        <v>1295</v>
      </c>
      <c r="C96" s="4" t="s">
        <v>33</v>
      </c>
      <c r="D96" s="4" t="s">
        <v>1296</v>
      </c>
      <c r="E96" s="4" t="s">
        <v>1297</v>
      </c>
      <c r="F96" s="4">
        <v>1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ht="23" customHeight="1">
      <c r="A97" s="4" t="s">
        <v>1302</v>
      </c>
      <c r="B97" s="4" t="s">
        <v>1303</v>
      </c>
      <c r="C97" s="4" t="s">
        <v>33</v>
      </c>
      <c r="D97" s="4" t="s">
        <v>1304</v>
      </c>
      <c r="E97" s="4" t="s">
        <v>1306</v>
      </c>
      <c r="F97" s="4">
        <v>1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ht="23" customHeight="1">
      <c r="A98" s="4" t="s">
        <v>160</v>
      </c>
      <c r="B98" s="4" t="s">
        <v>161</v>
      </c>
      <c r="C98" s="4" t="s">
        <v>33</v>
      </c>
      <c r="D98" s="4" t="s">
        <v>162</v>
      </c>
      <c r="E98" s="4" t="s">
        <v>163</v>
      </c>
      <c r="F98" s="4">
        <v>1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ht="23" customHeight="1">
      <c r="A99" s="4" t="s">
        <v>296</v>
      </c>
      <c r="B99" s="4" t="s">
        <v>298</v>
      </c>
      <c r="C99" s="4" t="s">
        <v>33</v>
      </c>
      <c r="D99" s="4" t="s">
        <v>11</v>
      </c>
      <c r="E99" s="4" t="s">
        <v>11</v>
      </c>
      <c r="F99" s="4" t="s">
        <v>11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ht="23" customHeight="1">
      <c r="A100" s="4" t="s">
        <v>1326</v>
      </c>
      <c r="B100" s="4" t="s">
        <v>1327</v>
      </c>
      <c r="C100" s="4" t="s">
        <v>33</v>
      </c>
      <c r="D100" s="4" t="s">
        <v>1328</v>
      </c>
      <c r="E100" s="4" t="s">
        <v>1329</v>
      </c>
      <c r="F100" s="4">
        <v>1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ht="23" customHeight="1">
      <c r="A101" s="4" t="s">
        <v>911</v>
      </c>
      <c r="B101" s="4" t="s">
        <v>912</v>
      </c>
      <c r="C101" s="4" t="s">
        <v>33</v>
      </c>
      <c r="D101" s="4" t="s">
        <v>913</v>
      </c>
      <c r="E101" s="4" t="s">
        <v>914</v>
      </c>
      <c r="F101" s="4">
        <v>1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7" customHeight="1">
      <c r="A102" s="1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s="25" customFormat="1" ht="23" customHeight="1">
      <c r="A103" s="27" t="s">
        <v>1342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19" s="42" customFormat="1" ht="30" customHeight="1">
      <c r="A104" s="40" t="s">
        <v>0</v>
      </c>
      <c r="B104" s="40" t="s">
        <v>2</v>
      </c>
      <c r="C104" s="40" t="s">
        <v>3</v>
      </c>
      <c r="D104" s="40" t="s">
        <v>4</v>
      </c>
      <c r="E104" s="40" t="s">
        <v>5</v>
      </c>
      <c r="F104" s="40" t="s">
        <v>6</v>
      </c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</row>
    <row r="105" spans="1:19" ht="23" customHeight="1">
      <c r="A105" s="4" t="s">
        <v>1346</v>
      </c>
      <c r="B105" s="4" t="s">
        <v>1347</v>
      </c>
      <c r="C105" s="4" t="s">
        <v>33</v>
      </c>
      <c r="D105" s="4" t="s">
        <v>1349</v>
      </c>
      <c r="E105" s="4" t="s">
        <v>1351</v>
      </c>
      <c r="F105" s="4">
        <v>2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23" customHeight="1">
      <c r="A106" s="4" t="s">
        <v>1410</v>
      </c>
      <c r="B106" s="4" t="s">
        <v>1411</v>
      </c>
      <c r="C106" s="4" t="s">
        <v>33</v>
      </c>
      <c r="D106" s="4" t="s">
        <v>1413</v>
      </c>
      <c r="E106" s="4" t="s">
        <v>1415</v>
      </c>
      <c r="F106" s="4">
        <v>1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23" customHeight="1">
      <c r="A107" s="4" t="s">
        <v>1391</v>
      </c>
      <c r="B107" s="4" t="s">
        <v>1393</v>
      </c>
      <c r="C107" s="4" t="s">
        <v>33</v>
      </c>
      <c r="D107" s="4" t="s">
        <v>11</v>
      </c>
      <c r="E107" s="4" t="s">
        <v>11</v>
      </c>
      <c r="F107" s="4" t="s">
        <v>11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23" customHeight="1">
      <c r="A108" s="4" t="s">
        <v>1380</v>
      </c>
      <c r="B108" s="4" t="s">
        <v>1383</v>
      </c>
      <c r="C108" s="4" t="s">
        <v>33</v>
      </c>
      <c r="D108" s="4" t="s">
        <v>1386</v>
      </c>
      <c r="E108" s="4" t="s">
        <v>1387</v>
      </c>
      <c r="F108" s="4">
        <v>1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23" customHeight="1">
      <c r="A109" s="4" t="s">
        <v>1368</v>
      </c>
      <c r="B109" s="4" t="s">
        <v>1369</v>
      </c>
      <c r="C109" s="4" t="s">
        <v>33</v>
      </c>
      <c r="D109" s="4" t="s">
        <v>1370</v>
      </c>
      <c r="E109" s="4" t="s">
        <v>1371</v>
      </c>
      <c r="F109" s="4">
        <v>1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23" customHeight="1">
      <c r="A110" s="4" t="s">
        <v>753</v>
      </c>
      <c r="B110" s="4" t="s">
        <v>754</v>
      </c>
      <c r="C110" s="4" t="s">
        <v>33</v>
      </c>
      <c r="D110" s="4" t="s">
        <v>755</v>
      </c>
      <c r="E110" s="4" t="s">
        <v>755</v>
      </c>
      <c r="F110" s="4">
        <v>2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23" customHeight="1">
      <c r="A111" s="4" t="s">
        <v>1402</v>
      </c>
      <c r="B111" s="4" t="s">
        <v>1405</v>
      </c>
      <c r="C111" s="4" t="s">
        <v>33</v>
      </c>
      <c r="D111" s="4" t="s">
        <v>1407</v>
      </c>
      <c r="E111" s="4" t="s">
        <v>1409</v>
      </c>
      <c r="F111" s="4">
        <v>1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23" customHeight="1">
      <c r="A112" s="4" t="s">
        <v>1372</v>
      </c>
      <c r="B112" s="4" t="s">
        <v>1373</v>
      </c>
      <c r="C112" s="4" t="s">
        <v>33</v>
      </c>
      <c r="D112" s="4" t="s">
        <v>1376</v>
      </c>
      <c r="E112" s="4" t="s">
        <v>1378</v>
      </c>
      <c r="F112" s="4">
        <v>1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23" customHeight="1">
      <c r="A113" s="4" t="s">
        <v>1394</v>
      </c>
      <c r="B113" s="4" t="s">
        <v>1395</v>
      </c>
      <c r="C113" s="4" t="s">
        <v>33</v>
      </c>
      <c r="D113" s="4" t="s">
        <v>1397</v>
      </c>
      <c r="E113" s="4" t="s">
        <v>1399</v>
      </c>
      <c r="F113" s="4">
        <v>1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23" customHeight="1">
      <c r="A114" s="4" t="s">
        <v>1356</v>
      </c>
      <c r="B114" s="4" t="s">
        <v>1357</v>
      </c>
      <c r="C114" s="4" t="s">
        <v>33</v>
      </c>
      <c r="D114" s="4" t="s">
        <v>1359</v>
      </c>
      <c r="E114" s="4" t="s">
        <v>1361</v>
      </c>
      <c r="F114" s="4">
        <v>1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9" customHeight="1">
      <c r="A115" s="1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s="25" customFormat="1" ht="23" customHeight="1">
      <c r="A116" s="27" t="s">
        <v>1426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spans="1:19" s="42" customFormat="1" ht="30" customHeight="1">
      <c r="A117" s="40" t="s">
        <v>0</v>
      </c>
      <c r="B117" s="40" t="s">
        <v>2</v>
      </c>
      <c r="C117" s="40" t="s">
        <v>3</v>
      </c>
      <c r="D117" s="40" t="s">
        <v>4</v>
      </c>
      <c r="E117" s="40" t="s">
        <v>5</v>
      </c>
      <c r="F117" s="40" t="s">
        <v>6</v>
      </c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</row>
    <row r="118" spans="1:19" ht="23" customHeight="1">
      <c r="A118" s="4" t="s">
        <v>1461</v>
      </c>
      <c r="B118" s="4" t="s">
        <v>1463</v>
      </c>
      <c r="C118" s="4" t="s">
        <v>356</v>
      </c>
      <c r="D118" s="4" t="s">
        <v>1463</v>
      </c>
      <c r="E118" s="4" t="s">
        <v>1465</v>
      </c>
      <c r="F118" s="4">
        <v>3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23" customHeight="1">
      <c r="A119" s="4" t="s">
        <v>1439</v>
      </c>
      <c r="B119" s="4" t="s">
        <v>1441</v>
      </c>
      <c r="C119" s="4" t="s">
        <v>356</v>
      </c>
      <c r="D119" s="4" t="s">
        <v>1441</v>
      </c>
      <c r="E119" s="4" t="s">
        <v>1443</v>
      </c>
      <c r="F119" s="4">
        <v>3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23" customHeight="1">
      <c r="A120" s="4" t="s">
        <v>1431</v>
      </c>
      <c r="B120" s="4" t="s">
        <v>1434</v>
      </c>
      <c r="C120" s="4" t="s">
        <v>356</v>
      </c>
      <c r="D120" s="4" t="s">
        <v>11</v>
      </c>
      <c r="E120" s="4" t="s">
        <v>11</v>
      </c>
      <c r="F120" s="4" t="s">
        <v>11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23" customHeight="1">
      <c r="A121" s="4" t="s">
        <v>1448</v>
      </c>
      <c r="B121" s="4" t="s">
        <v>1449</v>
      </c>
      <c r="C121" s="4" t="s">
        <v>356</v>
      </c>
      <c r="D121" s="4" t="s">
        <v>11</v>
      </c>
      <c r="E121" s="4" t="s">
        <v>11</v>
      </c>
      <c r="F121" s="4" t="s">
        <v>11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23" customHeight="1">
      <c r="A122" s="4" t="s">
        <v>1472</v>
      </c>
      <c r="B122" s="4" t="s">
        <v>1473</v>
      </c>
      <c r="C122" s="4" t="s">
        <v>33</v>
      </c>
      <c r="D122" s="4" t="s">
        <v>11</v>
      </c>
      <c r="E122" s="4" t="s">
        <v>11</v>
      </c>
      <c r="F122" s="4" t="s">
        <v>11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23" customHeight="1">
      <c r="A123" s="4" t="s">
        <v>1454</v>
      </c>
      <c r="B123" s="4" t="s">
        <v>1456</v>
      </c>
      <c r="C123" s="4" t="s">
        <v>10</v>
      </c>
      <c r="D123" s="4" t="s">
        <v>11</v>
      </c>
      <c r="E123" s="4" t="s">
        <v>11</v>
      </c>
      <c r="F123" s="4" t="s">
        <v>11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9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s="25" customFormat="1" ht="23" customHeight="1">
      <c r="A125" s="27" t="s">
        <v>1478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19" s="42" customFormat="1" ht="30" customHeight="1">
      <c r="A126" s="40" t="s">
        <v>0</v>
      </c>
      <c r="B126" s="40" t="s">
        <v>2</v>
      </c>
      <c r="C126" s="40" t="s">
        <v>3</v>
      </c>
      <c r="D126" s="40" t="s">
        <v>4</v>
      </c>
      <c r="E126" s="40" t="s">
        <v>5</v>
      </c>
      <c r="F126" s="40" t="s">
        <v>6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</row>
    <row r="127" spans="1:19" ht="23" customHeight="1">
      <c r="A127" s="4" t="s">
        <v>1487</v>
      </c>
      <c r="B127" s="4" t="s">
        <v>1488</v>
      </c>
      <c r="C127" s="4" t="s">
        <v>356</v>
      </c>
      <c r="D127" s="4" t="s">
        <v>1489</v>
      </c>
      <c r="E127" s="4" t="s">
        <v>1489</v>
      </c>
      <c r="F127" s="4">
        <v>4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23" customHeight="1">
      <c r="A128" s="4" t="s">
        <v>1494</v>
      </c>
      <c r="B128" s="4" t="s">
        <v>1496</v>
      </c>
      <c r="C128" s="4" t="s">
        <v>356</v>
      </c>
      <c r="D128" s="4" t="s">
        <v>1497</v>
      </c>
      <c r="E128" s="4" t="s">
        <v>1497</v>
      </c>
      <c r="F128" s="4">
        <v>4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23" customHeight="1">
      <c r="A129" s="4" t="s">
        <v>1519</v>
      </c>
      <c r="B129" s="4" t="s">
        <v>1520</v>
      </c>
      <c r="C129" s="4" t="s">
        <v>10</v>
      </c>
      <c r="D129" s="4" t="s">
        <v>11</v>
      </c>
      <c r="E129" s="4" t="s">
        <v>11</v>
      </c>
      <c r="F129" s="4" t="s">
        <v>11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23" customHeight="1">
      <c r="A130" s="4" t="s">
        <v>1508</v>
      </c>
      <c r="B130" s="4" t="s">
        <v>1509</v>
      </c>
      <c r="C130" s="4" t="s">
        <v>356</v>
      </c>
      <c r="D130" s="4" t="s">
        <v>1511</v>
      </c>
      <c r="E130" s="4" t="s">
        <v>1511</v>
      </c>
      <c r="F130" s="4">
        <v>4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23" customHeight="1">
      <c r="A131" s="4" t="s">
        <v>1502</v>
      </c>
      <c r="B131" s="4" t="s">
        <v>1503</v>
      </c>
      <c r="C131" s="4" t="s">
        <v>356</v>
      </c>
      <c r="D131" s="4" t="s">
        <v>1504</v>
      </c>
      <c r="E131" s="4" t="s">
        <v>1504</v>
      </c>
      <c r="F131" s="4">
        <v>4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23" customHeight="1">
      <c r="A132" s="4" t="s">
        <v>1536</v>
      </c>
      <c r="B132" s="4" t="s">
        <v>1538</v>
      </c>
      <c r="C132" s="4" t="s">
        <v>356</v>
      </c>
      <c r="D132" s="4" t="s">
        <v>1541</v>
      </c>
      <c r="E132" s="4" t="s">
        <v>1541</v>
      </c>
      <c r="F132" s="4">
        <v>4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23" customHeight="1">
      <c r="A133" s="4" t="s">
        <v>1529</v>
      </c>
      <c r="B133" s="4" t="s">
        <v>1530</v>
      </c>
      <c r="C133" s="4" t="s">
        <v>356</v>
      </c>
      <c r="D133" s="4" t="s">
        <v>11</v>
      </c>
      <c r="E133" s="4" t="s">
        <v>11</v>
      </c>
      <c r="F133" s="4" t="s">
        <v>11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23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23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23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23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23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23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23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23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23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23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23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23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23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23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23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23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23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23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23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ht="23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23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23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23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23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23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23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23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23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23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23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23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23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23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23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23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23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ht="23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ht="23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ht="23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ht="23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ht="23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ht="23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ht="23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ht="23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ht="23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ht="23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ht="23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ht="23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ht="23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ht="23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ht="23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ht="23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ht="23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ht="23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ht="23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ht="23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ht="23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ht="23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ht="23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ht="23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ht="23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ht="23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ht="23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ht="23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ht="23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ht="23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ht="23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ht="23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ht="23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ht="23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ht="23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ht="23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ht="23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ht="23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ht="23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ht="23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ht="23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ht="23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23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ht="23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ht="23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ht="23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ht="23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ht="23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ht="23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ht="23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23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ht="23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ht="23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23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ht="23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ht="23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ht="23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ht="23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ht="23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ht="23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ht="23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ht="23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ht="23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ht="23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ht="23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ht="23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ht="23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ht="23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ht="23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ht="23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ht="23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ht="23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ht="23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23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ht="23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ht="23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ht="23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ht="23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ht="23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ht="23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ht="23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ht="23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ht="23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ht="23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ht="23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ht="23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ht="23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ht="23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ht="23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ht="23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ht="23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ht="23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ht="23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ht="23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ht="23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ht="23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ht="23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ht="23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ht="23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ht="23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ht="23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ht="23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ht="23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ht="23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ht="23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ht="23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ht="23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ht="23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ht="23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ht="23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ht="23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ht="23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ht="23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ht="23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23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ht="23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ht="23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ht="23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ht="23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ht="23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ht="23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ht="23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ht="23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ht="23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ht="23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23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23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ht="23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23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ht="23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ht="23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ht="23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ht="23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ht="23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ht="23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23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ht="23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ht="23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23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ht="23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ht="23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ht="23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ht="23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ht="23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ht="23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ht="23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ht="23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ht="23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ht="23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ht="23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ht="23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ht="23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ht="23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ht="23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ht="23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ht="23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ht="23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ht="23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ht="23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ht="23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ht="23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ht="23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ht="23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ht="23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ht="23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ht="23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ht="23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ht="23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ht="23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ht="23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ht="23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ht="23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ht="23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ht="23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ht="23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ht="23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ht="23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ht="23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ht="23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ht="23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ht="23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ht="23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ht="23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ht="23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ht="23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ht="23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ht="23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ht="23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ht="23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ht="23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ht="23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ht="23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ht="23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ht="23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ht="23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ht="23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ht="23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ht="23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ht="23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ht="23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ht="23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ht="23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ht="23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ht="23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ht="23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ht="23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ht="23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ht="23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ht="23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ht="23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ht="23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ht="23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23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ht="23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ht="23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ht="23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ht="23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ht="23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ht="23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ht="23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ht="23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ht="23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ht="23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ht="23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ht="23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ht="23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ht="23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ht="23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ht="23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ht="23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ht="23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ht="23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ht="23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ht="23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ht="23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ht="23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ht="23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ht="23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ht="23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ht="23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ht="23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ht="23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ht="23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ht="23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ht="23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ht="23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ht="23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ht="23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ht="23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ht="23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ht="23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ht="23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ht="23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ht="23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ht="23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ht="23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ht="23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ht="23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ht="23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ht="23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ht="23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ht="23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ht="23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ht="23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ht="23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ht="23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ht="23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ht="23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ht="23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ht="23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ht="23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ht="23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ht="23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ht="23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ht="23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ht="23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ht="23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ht="23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ht="23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ht="23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ht="23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ht="23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ht="23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ht="23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ht="23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ht="23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ht="23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ht="23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ht="23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ht="23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ht="23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ht="23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ht="23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ht="23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ht="23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ht="23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ht="23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ht="23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ht="23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ht="23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ht="23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ht="23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ht="23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ht="23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ht="23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ht="23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ht="23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ht="23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ht="23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ht="23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ht="23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ht="23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ht="23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ht="23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ht="23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ht="23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ht="23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ht="23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ht="23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ht="23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ht="23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ht="23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ht="23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ht="23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ht="23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ht="23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ht="23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ht="23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ht="23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ht="23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ht="23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ht="23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ht="23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ht="23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ht="23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ht="23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ht="23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ht="23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ht="23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ht="23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ht="23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ht="23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ht="23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ht="23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ht="23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ht="23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ht="23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ht="23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ht="23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ht="23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ht="23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ht="23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ht="23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ht="23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ht="23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ht="23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ht="23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ht="23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ht="23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ht="23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ht="23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ht="23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ht="23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ht="23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ht="23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ht="23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ht="23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ht="23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ht="23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ht="23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ht="23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ht="23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ht="23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ht="23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ht="23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ht="23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ht="23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ht="23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ht="23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ht="23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ht="23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ht="23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ht="23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ht="23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ht="23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ht="23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ht="23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ht="23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ht="23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ht="23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ht="23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ht="23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ht="23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ht="23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ht="23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ht="23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ht="23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ht="23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ht="23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ht="23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ht="23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ht="23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ht="23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ht="23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ht="23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ht="23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ht="23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ht="23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ht="23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ht="23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ht="23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ht="23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ht="23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ht="23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ht="23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ht="23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ht="23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ht="23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ht="23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ht="23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ht="23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ht="23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ht="23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ht="23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ht="23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ht="23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ht="23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ht="23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ht="23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ht="23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ht="23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ht="23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ht="23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ht="23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ht="23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ht="23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ht="23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ht="23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ht="23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ht="23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ht="23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ht="23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ht="23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ht="23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ht="23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ht="23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ht="23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ht="23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ht="23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ht="23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ht="23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ht="23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ht="23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ht="23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ht="23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ht="23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ht="23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ht="23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ht="23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ht="23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ht="23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ht="23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ht="23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ht="23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ht="23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ht="23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ht="23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ht="23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ht="23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ht="23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ht="23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ht="23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ht="23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ht="23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ht="23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ht="23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ht="23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ht="23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ht="23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ht="23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ht="23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ht="23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ht="23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ht="23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ht="23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ht="23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ht="23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ht="23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ht="23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ht="23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ht="23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ht="23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ht="23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ht="23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ht="23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ht="23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ht="23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ht="23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ht="23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ht="23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ht="23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ht="23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ht="23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ht="23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ht="23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ht="23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ht="23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ht="23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ht="23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ht="23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ht="23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ht="23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ht="23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ht="23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ht="23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ht="23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ht="23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ht="23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ht="23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ht="23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ht="23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ht="23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ht="23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ht="23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ht="23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ht="23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ht="23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ht="23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ht="23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ht="23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ht="23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ht="23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ht="23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ht="23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ht="23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ht="23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ht="23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ht="23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ht="23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ht="23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ht="23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ht="23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ht="23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ht="23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ht="23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ht="23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ht="23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ht="23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ht="23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ht="23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ht="23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ht="23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ht="23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ht="23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ht="23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ht="23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ht="23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ht="23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ht="23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ht="23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ht="23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ht="23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ht="23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ht="23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ht="23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ht="23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ht="23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ht="23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ht="23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ht="23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ht="23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ht="23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ht="23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ht="23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ht="23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ht="23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ht="23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ht="23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ht="23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ht="23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ht="23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ht="23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ht="23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ht="23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ht="23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ht="23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ht="23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ht="23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ht="23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ht="23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ht="23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ht="23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ht="23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ht="23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ht="23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ht="23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ht="23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ht="23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ht="23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ht="23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ht="23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ht="23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ht="23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ht="23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ht="23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ht="23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ht="23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ht="23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ht="23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ht="23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ht="23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ht="23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ht="23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ht="23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ht="23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ht="23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ht="23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ht="23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ht="23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ht="23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ht="23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ht="23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ht="23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ht="23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ht="23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ht="23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ht="23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ht="23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ht="23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ht="23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ht="23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ht="23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ht="23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ht="23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ht="23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ht="23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ht="23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ht="23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ht="23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ht="23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ht="23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ht="23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ht="23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ht="23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ht="23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ht="23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ht="23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ht="23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ht="23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ht="23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ht="23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ht="23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ht="23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ht="23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ht="23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ht="23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ht="23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ht="23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ht="23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ht="23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ht="23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ht="23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ht="23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ht="23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ht="23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ht="23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ht="23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ht="23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ht="23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ht="23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ht="23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ht="23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ht="23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 ht="23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 ht="23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 ht="23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 ht="23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 ht="23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 ht="23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 ht="23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 ht="23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 ht="23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 ht="23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 ht="23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 ht="23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 ht="23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 ht="23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 ht="23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 ht="23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 ht="23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 ht="23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 ht="23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 ht="23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 ht="23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 ht="23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 ht="23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 ht="23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 ht="23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 ht="23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ht="23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ht="23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ht="23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ht="23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ht="23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ht="23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ht="23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ht="23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 ht="23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 ht="23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 ht="23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 ht="23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 ht="23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 ht="23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 ht="23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 ht="23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 ht="23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 ht="23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 ht="23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 ht="23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 ht="23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 ht="23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 ht="23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 ht="23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 ht="23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 ht="23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 ht="23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 ht="23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 ht="23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 ht="23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 ht="23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 ht="23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 ht="23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 ht="23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 ht="23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 ht="23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 ht="23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 ht="23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 ht="23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 ht="23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 ht="23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 ht="23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 ht="23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 ht="23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 ht="23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 ht="23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 ht="23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 ht="23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 ht="23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 ht="23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 ht="23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 ht="23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 ht="23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 ht="23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 ht="23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 ht="23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 ht="23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 ht="23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 ht="23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 ht="23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 ht="23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 ht="23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 ht="23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 ht="23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 ht="23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 ht="23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 ht="23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 ht="23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 ht="23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 ht="23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 ht="23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 ht="23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 ht="23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 ht="23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 ht="23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 ht="23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 ht="23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 ht="23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 ht="23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 ht="23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 ht="23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 ht="23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 ht="23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 ht="23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 ht="23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 ht="23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1:19" ht="23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1:19" ht="23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1:19" ht="23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1:19" ht="23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1:19" ht="23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1:19" ht="23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1:19" ht="23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1:19" ht="23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1:19" ht="23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1:19" ht="23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1:19" ht="23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1:19" ht="23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1:19" ht="23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1:19" ht="23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1:19" ht="23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1:19" ht="23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1:19" ht="23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1:19" ht="23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1:19" ht="23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1:19" ht="23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1:19" ht="23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1:19" ht="23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1:19" ht="23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1:19" ht="23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1:19" ht="23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1:19" ht="23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 ht="23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1:19" ht="23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1:19" ht="23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1:19" ht="23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1:19" ht="23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1:19" ht="23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1:19" ht="23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1:19" ht="23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1:19" ht="23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1:19" ht="23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1:19" ht="23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1:19" ht="23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1:19" ht="23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1:19" ht="23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1:19" ht="23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1:19" ht="23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1:19" ht="23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1:19" ht="23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1:19" ht="23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1:19" ht="23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1:19" ht="23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1:19" ht="23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1:19" ht="23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1:19" ht="23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1:19" ht="23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1:19" ht="23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1:19" ht="23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1:19" ht="23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1:19" ht="23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1:19" ht="23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1:19" ht="23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1:19" ht="23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1:19" ht="23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1:19" ht="23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1:19" ht="23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1:19" ht="23" customHeigh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1:19" ht="23" customHeight="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1:19" ht="23" customHeight="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1:19" ht="23" customHeight="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1:19" ht="23" customHeight="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1:19" ht="23" customHeight="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1:19" ht="23" customHeight="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1:19" ht="23" customHeight="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1:19" ht="23" customHeight="1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1:19" ht="23" customHeight="1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1:19" ht="23" customHeight="1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1:19" ht="23" customHeight="1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1:19" ht="23" customHeight="1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1:19" ht="23" customHeight="1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1:19" ht="23" customHeight="1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1:19" ht="23" customHeight="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1:19" ht="23" customHeight="1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1:19" ht="23" customHeight="1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1:19" ht="23" customHeight="1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1:19" ht="23" customHeight="1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1:19" ht="23" customHeight="1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1:19" ht="23" customHeight="1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1:19" ht="23" customHeight="1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1:19" ht="23" customHeight="1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1:19" ht="23" customHeight="1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</sheetData>
  <phoneticPr fontId="12" type="noConversion"/>
  <pageMargins left="0.75000000000000011" right="0.75000000000000011" top="1" bottom="1" header="0.5" footer="0.5"/>
  <pageSetup paperSize="9" scale="91" fitToHeight="100" orientation="portrait" horizontalDpi="4294967292" verticalDpi="4294967292"/>
  <headerFooter>
    <oddHeader>&amp;L&amp;"Arial,Fet"&amp;14&amp;K000000Appendix F_x000D_&amp;"Arial,Normal"Derivational suffixes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O978"/>
  <sheetViews>
    <sheetView topLeftCell="A4" workbookViewId="0">
      <selection activeCell="D181" sqref="D181"/>
    </sheetView>
  </sheetViews>
  <sheetFormatPr baseColWidth="10" defaultColWidth="14.5" defaultRowHeight="20" customHeight="1" x14ac:dyDescent="0"/>
  <cols>
    <col min="1" max="1" width="19.83203125" style="5" bestFit="1" customWidth="1"/>
    <col min="2" max="2" width="21.33203125" style="5" hidden="1" customWidth="1"/>
    <col min="3" max="3" width="12.6640625" style="5" customWidth="1"/>
    <col min="4" max="4" width="12.83203125" style="5" customWidth="1"/>
    <col min="5" max="5" width="16.1640625" style="5" customWidth="1"/>
    <col min="6" max="6" width="14.1640625" style="5" customWidth="1"/>
    <col min="7" max="7" width="10.1640625" style="5" customWidth="1"/>
    <col min="8" max="16384" width="14.5" style="5"/>
  </cols>
  <sheetData>
    <row r="1" spans="1:15" s="25" customFormat="1" ht="20" customHeight="1">
      <c r="A1" s="26" t="s">
        <v>1002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42" customFormat="1" ht="26" customHeight="1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4"/>
      <c r="I2" s="44"/>
      <c r="J2" s="44"/>
      <c r="K2" s="44"/>
      <c r="L2" s="44"/>
      <c r="M2" s="44"/>
      <c r="N2" s="44"/>
      <c r="O2" s="44"/>
    </row>
    <row r="3" spans="1:15" ht="20" customHeight="1">
      <c r="A3" s="2" t="s">
        <v>1024</v>
      </c>
      <c r="B3" s="2" t="s">
        <v>179</v>
      </c>
      <c r="C3" s="2" t="s">
        <v>1027</v>
      </c>
      <c r="D3" s="2" t="s">
        <v>10</v>
      </c>
      <c r="E3" s="2" t="s">
        <v>1028</v>
      </c>
      <c r="F3" s="2" t="s">
        <v>1029</v>
      </c>
      <c r="G3" s="4">
        <v>1</v>
      </c>
      <c r="H3" s="2"/>
      <c r="I3" s="2"/>
      <c r="J3" s="2"/>
      <c r="K3" s="2"/>
      <c r="L3" s="2"/>
      <c r="M3" s="2"/>
      <c r="N3" s="2"/>
      <c r="O3" s="2"/>
    </row>
    <row r="4" spans="1:15" ht="20" customHeight="1">
      <c r="A4" s="2" t="s">
        <v>1044</v>
      </c>
      <c r="B4" s="2" t="s">
        <v>103</v>
      </c>
      <c r="C4" s="2" t="s">
        <v>1047</v>
      </c>
      <c r="D4" s="2" t="s">
        <v>10</v>
      </c>
      <c r="E4" s="2" t="s">
        <v>1048</v>
      </c>
      <c r="F4" s="2" t="s">
        <v>1049</v>
      </c>
      <c r="G4" s="4">
        <v>2</v>
      </c>
      <c r="H4" s="2"/>
      <c r="I4" s="2"/>
      <c r="J4" s="2"/>
      <c r="K4" s="2"/>
      <c r="L4" s="2"/>
      <c r="M4" s="2"/>
      <c r="N4" s="2"/>
      <c r="O4" s="2"/>
    </row>
    <row r="5" spans="1:15" ht="20" customHeight="1">
      <c r="A5" s="2" t="s">
        <v>1020</v>
      </c>
      <c r="B5" s="2" t="s">
        <v>8</v>
      </c>
      <c r="C5" s="2" t="s">
        <v>1021</v>
      </c>
      <c r="D5" s="2" t="s">
        <v>10</v>
      </c>
      <c r="E5" s="2" t="s">
        <v>1022</v>
      </c>
      <c r="F5" s="2" t="s">
        <v>1023</v>
      </c>
      <c r="G5" s="4">
        <v>2</v>
      </c>
      <c r="H5" s="2"/>
      <c r="I5" s="2"/>
      <c r="J5" s="2"/>
      <c r="K5" s="2"/>
      <c r="L5" s="2"/>
      <c r="M5" s="2"/>
      <c r="N5" s="2"/>
      <c r="O5" s="2"/>
    </row>
    <row r="6" spans="1:15" ht="20" customHeight="1">
      <c r="A6" s="2" t="s">
        <v>573</v>
      </c>
      <c r="B6" s="2" t="s">
        <v>40</v>
      </c>
      <c r="C6" s="2" t="s">
        <v>574</v>
      </c>
      <c r="D6" s="2" t="s">
        <v>10</v>
      </c>
      <c r="E6" s="2" t="s">
        <v>575</v>
      </c>
      <c r="F6" s="2" t="s">
        <v>576</v>
      </c>
      <c r="G6" s="4">
        <v>2</v>
      </c>
      <c r="H6" s="2"/>
      <c r="I6" s="2"/>
      <c r="J6" s="2"/>
      <c r="K6" s="2"/>
      <c r="L6" s="2"/>
      <c r="M6" s="2"/>
      <c r="N6" s="2"/>
      <c r="O6" s="2"/>
    </row>
    <row r="7" spans="1:15" ht="20" customHeight="1">
      <c r="A7" s="2" t="s">
        <v>1064</v>
      </c>
      <c r="B7" s="2" t="s">
        <v>179</v>
      </c>
      <c r="C7" s="2" t="s">
        <v>1065</v>
      </c>
      <c r="D7" s="2" t="s">
        <v>10</v>
      </c>
      <c r="E7" s="2" t="s">
        <v>1067</v>
      </c>
      <c r="F7" s="2" t="s">
        <v>1069</v>
      </c>
      <c r="G7" s="4">
        <v>2</v>
      </c>
      <c r="H7" s="2"/>
      <c r="I7" s="2"/>
      <c r="J7" s="2"/>
      <c r="K7" s="2"/>
      <c r="L7" s="2"/>
      <c r="M7" s="2"/>
      <c r="N7" s="2"/>
      <c r="O7" s="2"/>
    </row>
    <row r="8" spans="1:15" ht="20" customHeight="1">
      <c r="A8" s="2" t="s">
        <v>1052</v>
      </c>
      <c r="B8" s="11" t="s">
        <v>948</v>
      </c>
      <c r="C8" s="2" t="s">
        <v>1057</v>
      </c>
      <c r="D8" s="2" t="s">
        <v>10</v>
      </c>
      <c r="E8" s="2" t="s">
        <v>1058</v>
      </c>
      <c r="F8" s="2" t="s">
        <v>1059</v>
      </c>
      <c r="G8" s="4">
        <v>2</v>
      </c>
      <c r="H8" s="2"/>
      <c r="I8" s="2"/>
      <c r="J8" s="2"/>
      <c r="K8" s="2"/>
      <c r="L8" s="2"/>
      <c r="M8" s="2"/>
      <c r="N8" s="2"/>
      <c r="O8" s="2"/>
    </row>
    <row r="9" spans="1:15" ht="20" customHeight="1">
      <c r="A9" s="2" t="s">
        <v>1036</v>
      </c>
      <c r="B9" s="2" t="s">
        <v>968</v>
      </c>
      <c r="C9" s="2" t="s">
        <v>1039</v>
      </c>
      <c r="D9" s="2" t="s">
        <v>10</v>
      </c>
      <c r="E9" s="2" t="s">
        <v>1040</v>
      </c>
      <c r="F9" s="2" t="s">
        <v>1041</v>
      </c>
      <c r="G9" s="4">
        <v>2</v>
      </c>
      <c r="H9" s="2"/>
      <c r="I9" s="2"/>
      <c r="J9" s="2"/>
      <c r="K9" s="2"/>
      <c r="L9" s="2"/>
      <c r="M9" s="2"/>
      <c r="N9" s="2"/>
      <c r="O9" s="2"/>
    </row>
    <row r="10" spans="1:15" ht="20" customHeight="1">
      <c r="A10" s="2" t="s">
        <v>846</v>
      </c>
      <c r="B10" s="2" t="s">
        <v>820</v>
      </c>
      <c r="C10" s="2" t="s">
        <v>847</v>
      </c>
      <c r="D10" s="2" t="s">
        <v>10</v>
      </c>
      <c r="E10" s="2" t="s">
        <v>848</v>
      </c>
      <c r="F10" s="2" t="s">
        <v>849</v>
      </c>
      <c r="G10" s="4">
        <v>2</v>
      </c>
      <c r="H10" s="2"/>
      <c r="I10" s="2"/>
      <c r="J10" s="2"/>
      <c r="K10" s="2"/>
      <c r="L10" s="2"/>
      <c r="M10" s="2"/>
      <c r="N10" s="2"/>
      <c r="O10" s="2"/>
    </row>
    <row r="11" spans="1:15" ht="20" customHeight="1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25" customFormat="1" ht="20" customHeight="1">
      <c r="A12" s="26" t="s">
        <v>1080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s="42" customFormat="1" ht="26" customHeight="1">
      <c r="A13" s="40" t="s">
        <v>0</v>
      </c>
      <c r="B13" s="40" t="s">
        <v>1</v>
      </c>
      <c r="C13" s="40" t="s">
        <v>2</v>
      </c>
      <c r="D13" s="40" t="s">
        <v>3</v>
      </c>
      <c r="E13" s="40" t="s">
        <v>4</v>
      </c>
      <c r="F13" s="40" t="s">
        <v>5</v>
      </c>
      <c r="G13" s="40" t="s">
        <v>6</v>
      </c>
      <c r="H13" s="44"/>
      <c r="I13" s="44"/>
      <c r="J13" s="44"/>
      <c r="K13" s="44"/>
      <c r="L13" s="44"/>
      <c r="M13" s="44"/>
      <c r="N13" s="44"/>
      <c r="O13" s="44"/>
    </row>
    <row r="14" spans="1:15" ht="20" customHeight="1">
      <c r="A14" s="4" t="s">
        <v>1474</v>
      </c>
      <c r="B14" s="4" t="s">
        <v>329</v>
      </c>
      <c r="C14" s="4" t="s">
        <v>1475</v>
      </c>
      <c r="D14" s="4" t="s">
        <v>10</v>
      </c>
      <c r="E14" s="4" t="s">
        <v>1476</v>
      </c>
      <c r="F14" s="4" t="s">
        <v>1477</v>
      </c>
      <c r="G14" s="4">
        <v>1</v>
      </c>
      <c r="H14" s="2"/>
      <c r="I14" s="2"/>
      <c r="J14" s="2"/>
      <c r="K14" s="2"/>
      <c r="L14" s="2"/>
      <c r="M14" s="2"/>
      <c r="N14" s="2"/>
      <c r="O14" s="2"/>
    </row>
    <row r="15" spans="1:15" ht="20" customHeight="1">
      <c r="A15" s="4" t="s">
        <v>1437</v>
      </c>
      <c r="B15" s="4" t="s">
        <v>8</v>
      </c>
      <c r="C15" s="4" t="s">
        <v>1438</v>
      </c>
      <c r="D15" s="4" t="s">
        <v>356</v>
      </c>
      <c r="E15" s="4" t="s">
        <v>11</v>
      </c>
      <c r="F15" s="4" t="s">
        <v>11</v>
      </c>
      <c r="G15" s="4" t="s">
        <v>11</v>
      </c>
      <c r="H15" s="2"/>
      <c r="I15" s="2"/>
      <c r="J15" s="2"/>
      <c r="K15" s="2"/>
      <c r="L15" s="2"/>
      <c r="M15" s="2"/>
      <c r="N15" s="2"/>
      <c r="O15" s="2"/>
    </row>
    <row r="16" spans="1:15" ht="20" customHeight="1">
      <c r="A16" s="2" t="s">
        <v>19</v>
      </c>
      <c r="B16" s="2" t="s">
        <v>8</v>
      </c>
      <c r="C16" s="2" t="s">
        <v>20</v>
      </c>
      <c r="D16" s="2" t="s">
        <v>10</v>
      </c>
      <c r="E16" s="2" t="s">
        <v>11</v>
      </c>
      <c r="F16" s="2" t="s">
        <v>11</v>
      </c>
      <c r="G16" s="2" t="s">
        <v>11</v>
      </c>
      <c r="H16" s="2"/>
      <c r="I16" s="2"/>
      <c r="J16" s="2"/>
      <c r="K16" s="2"/>
      <c r="L16" s="2"/>
      <c r="M16" s="2"/>
      <c r="N16" s="2"/>
      <c r="O16" s="2"/>
    </row>
    <row r="17" spans="1:15" ht="20" customHeight="1">
      <c r="A17" s="4" t="s">
        <v>1490</v>
      </c>
      <c r="B17" s="4" t="s">
        <v>948</v>
      </c>
      <c r="C17" s="4" t="s">
        <v>1491</v>
      </c>
      <c r="D17" s="4" t="s">
        <v>10</v>
      </c>
      <c r="E17" s="4" t="s">
        <v>11</v>
      </c>
      <c r="F17" s="4" t="s">
        <v>11</v>
      </c>
      <c r="G17" s="4" t="s">
        <v>11</v>
      </c>
      <c r="H17" s="2"/>
      <c r="I17" s="2"/>
      <c r="J17" s="2"/>
      <c r="K17" s="2"/>
      <c r="L17" s="2"/>
      <c r="M17" s="2"/>
      <c r="N17" s="2"/>
      <c r="O17" s="2"/>
    </row>
    <row r="18" spans="1:15" ht="20" customHeight="1">
      <c r="A18" s="2" t="s">
        <v>1108</v>
      </c>
      <c r="B18" s="2" t="s">
        <v>100</v>
      </c>
      <c r="C18" s="2" t="s">
        <v>1109</v>
      </c>
      <c r="D18" s="2" t="s">
        <v>356</v>
      </c>
      <c r="E18" s="4" t="s">
        <v>1110</v>
      </c>
      <c r="F18" s="4" t="s">
        <v>1110</v>
      </c>
      <c r="G18" s="4">
        <v>4</v>
      </c>
      <c r="H18" s="2"/>
      <c r="I18" s="2"/>
      <c r="J18" s="2"/>
      <c r="K18" s="2"/>
      <c r="L18" s="2"/>
      <c r="M18" s="2"/>
      <c r="N18" s="2"/>
      <c r="O18" s="2"/>
    </row>
    <row r="19" spans="1:15" ht="20" customHeight="1">
      <c r="A19" s="4" t="s">
        <v>1228</v>
      </c>
      <c r="B19" s="4" t="s">
        <v>134</v>
      </c>
      <c r="C19" s="4" t="s">
        <v>1229</v>
      </c>
      <c r="D19" s="4" t="s">
        <v>10</v>
      </c>
      <c r="E19" s="4" t="s">
        <v>1230</v>
      </c>
      <c r="F19" s="4" t="s">
        <v>1231</v>
      </c>
      <c r="G19" s="4">
        <v>1</v>
      </c>
      <c r="H19" s="2"/>
      <c r="I19" s="2"/>
      <c r="J19" s="2"/>
      <c r="K19" s="2"/>
      <c r="L19" s="2"/>
      <c r="M19" s="2"/>
      <c r="N19" s="2"/>
      <c r="O19" s="2"/>
    </row>
    <row r="20" spans="1:15" ht="20" customHeight="1">
      <c r="A20" s="4" t="s">
        <v>525</v>
      </c>
      <c r="B20" s="4" t="s">
        <v>40</v>
      </c>
      <c r="C20" s="4" t="s">
        <v>526</v>
      </c>
      <c r="D20" s="4" t="s">
        <v>10</v>
      </c>
      <c r="E20" s="4" t="s">
        <v>527</v>
      </c>
      <c r="F20" s="4" t="s">
        <v>528</v>
      </c>
      <c r="G20" s="4">
        <v>1</v>
      </c>
      <c r="H20" s="2"/>
      <c r="I20" s="2"/>
      <c r="J20" s="2"/>
      <c r="K20" s="2"/>
      <c r="L20" s="2"/>
      <c r="M20" s="2"/>
      <c r="N20" s="2"/>
      <c r="O20" s="2"/>
    </row>
    <row r="21" spans="1:15" ht="20" customHeight="1">
      <c r="A21" s="4" t="s">
        <v>1515</v>
      </c>
      <c r="B21" s="4" t="s">
        <v>77</v>
      </c>
      <c r="C21" s="4" t="s">
        <v>1516</v>
      </c>
      <c r="D21" s="4" t="s">
        <v>10</v>
      </c>
      <c r="E21" s="4" t="s">
        <v>1517</v>
      </c>
      <c r="F21" s="4" t="s">
        <v>1518</v>
      </c>
      <c r="G21" s="4">
        <v>1</v>
      </c>
      <c r="H21" s="2"/>
      <c r="I21" s="2"/>
      <c r="J21" s="2"/>
      <c r="K21" s="2"/>
      <c r="L21" s="2"/>
      <c r="M21" s="2"/>
      <c r="N21" s="2"/>
      <c r="O21" s="2"/>
    </row>
    <row r="22" spans="1:15" ht="20" customHeight="1">
      <c r="A22" s="2" t="s">
        <v>1139</v>
      </c>
      <c r="B22" s="11" t="s">
        <v>61</v>
      </c>
      <c r="C22" s="2" t="s">
        <v>1142</v>
      </c>
      <c r="D22" s="2" t="s">
        <v>10</v>
      </c>
      <c r="E22" s="4" t="s">
        <v>1144</v>
      </c>
      <c r="F22" s="4" t="s">
        <v>1146</v>
      </c>
      <c r="G22" s="4">
        <v>1</v>
      </c>
      <c r="H22" s="2"/>
      <c r="I22" s="2"/>
      <c r="J22" s="2"/>
      <c r="K22" s="2"/>
      <c r="L22" s="2"/>
      <c r="M22" s="2"/>
      <c r="N22" s="2"/>
      <c r="O22" s="2"/>
    </row>
    <row r="23" spans="1:15" ht="20" customHeight="1">
      <c r="A23" s="4" t="s">
        <v>533</v>
      </c>
      <c r="B23" s="4" t="s">
        <v>40</v>
      </c>
      <c r="C23" s="4" t="s">
        <v>534</v>
      </c>
      <c r="D23" s="4" t="s">
        <v>10</v>
      </c>
      <c r="E23" s="4" t="s">
        <v>535</v>
      </c>
      <c r="F23" s="4" t="s">
        <v>536</v>
      </c>
      <c r="G23" s="4">
        <v>1</v>
      </c>
      <c r="H23" s="2"/>
      <c r="I23" s="2"/>
      <c r="J23" s="2"/>
      <c r="K23" s="2"/>
      <c r="L23" s="2"/>
      <c r="M23" s="2"/>
      <c r="N23" s="2"/>
      <c r="O23" s="2"/>
    </row>
    <row r="24" spans="1:15" ht="20" customHeight="1">
      <c r="A24" s="2" t="s">
        <v>1112</v>
      </c>
      <c r="B24" s="2" t="s">
        <v>40</v>
      </c>
      <c r="C24" s="2" t="s">
        <v>1114</v>
      </c>
      <c r="D24" s="2" t="s">
        <v>10</v>
      </c>
      <c r="E24" s="4" t="s">
        <v>1116</v>
      </c>
      <c r="F24" s="4" t="s">
        <v>1118</v>
      </c>
      <c r="G24" s="4">
        <v>1</v>
      </c>
      <c r="H24" s="4"/>
      <c r="I24" s="4"/>
      <c r="J24" s="4"/>
      <c r="K24" s="4"/>
      <c r="L24" s="4"/>
      <c r="M24" s="4"/>
      <c r="N24" s="4"/>
      <c r="O24" s="4"/>
    </row>
    <row r="25" spans="1:15" ht="20" customHeight="1">
      <c r="A25" s="2" t="s">
        <v>1185</v>
      </c>
      <c r="B25" s="2" t="s">
        <v>77</v>
      </c>
      <c r="C25" s="4" t="s">
        <v>1186</v>
      </c>
      <c r="D25" s="2" t="s">
        <v>356</v>
      </c>
      <c r="E25" s="4" t="s">
        <v>1187</v>
      </c>
      <c r="F25" s="4" t="s">
        <v>1187</v>
      </c>
      <c r="G25" s="4">
        <v>4</v>
      </c>
      <c r="H25" s="2"/>
      <c r="I25" s="2"/>
      <c r="J25" s="2"/>
      <c r="K25" s="2"/>
      <c r="L25" s="2"/>
      <c r="M25" s="2"/>
      <c r="N25" s="2"/>
      <c r="O25" s="2"/>
    </row>
    <row r="26" spans="1:15" ht="20" customHeight="1">
      <c r="A26" s="2" t="s">
        <v>1123</v>
      </c>
      <c r="B26" s="2" t="s">
        <v>103</v>
      </c>
      <c r="C26" s="2" t="s">
        <v>1124</v>
      </c>
      <c r="D26" s="2" t="s">
        <v>10</v>
      </c>
      <c r="E26" s="4" t="s">
        <v>1125</v>
      </c>
      <c r="F26" s="4" t="s">
        <v>1126</v>
      </c>
      <c r="G26" s="4">
        <v>1</v>
      </c>
      <c r="H26" s="2"/>
      <c r="I26" s="2"/>
      <c r="J26" s="2"/>
      <c r="K26" s="2"/>
      <c r="L26" s="2"/>
      <c r="M26" s="2"/>
      <c r="N26" s="2"/>
      <c r="O26" s="2"/>
    </row>
    <row r="27" spans="1:15" ht="20" customHeight="1">
      <c r="A27" s="2" t="s">
        <v>1160</v>
      </c>
      <c r="B27" s="2" t="s">
        <v>179</v>
      </c>
      <c r="C27" s="2" t="s">
        <v>1161</v>
      </c>
      <c r="D27" s="2" t="s">
        <v>356</v>
      </c>
      <c r="E27" s="4" t="s">
        <v>1162</v>
      </c>
      <c r="F27" s="4" t="s">
        <v>1162</v>
      </c>
      <c r="G27" s="4">
        <v>4</v>
      </c>
      <c r="H27" s="2"/>
      <c r="I27" s="2"/>
      <c r="J27" s="2"/>
      <c r="K27" s="2"/>
      <c r="L27" s="2"/>
      <c r="M27" s="2"/>
      <c r="N27" s="2"/>
      <c r="O27" s="2"/>
    </row>
    <row r="28" spans="1:15" ht="20" customHeight="1">
      <c r="A28" s="2" t="s">
        <v>1147</v>
      </c>
      <c r="B28" s="11" t="s">
        <v>103</v>
      </c>
      <c r="C28" s="2" t="s">
        <v>1148</v>
      </c>
      <c r="D28" s="2" t="s">
        <v>33</v>
      </c>
      <c r="E28" s="4" t="s">
        <v>1149</v>
      </c>
      <c r="F28" s="4" t="s">
        <v>1150</v>
      </c>
      <c r="G28" s="4">
        <v>1</v>
      </c>
      <c r="H28" s="2"/>
      <c r="I28" s="2"/>
      <c r="J28" s="2"/>
      <c r="K28" s="2"/>
      <c r="L28" s="2"/>
      <c r="M28" s="2"/>
      <c r="N28" s="2"/>
      <c r="O28" s="2"/>
    </row>
    <row r="29" spans="1:15" ht="20" customHeight="1">
      <c r="A29" s="2" t="s">
        <v>1183</v>
      </c>
      <c r="B29" s="2" t="s">
        <v>100</v>
      </c>
      <c r="C29" s="2" t="s">
        <v>1184</v>
      </c>
      <c r="D29" s="2" t="s">
        <v>356</v>
      </c>
      <c r="E29" s="2" t="s">
        <v>11</v>
      </c>
      <c r="F29" s="2" t="s">
        <v>11</v>
      </c>
      <c r="G29" s="2" t="s">
        <v>11</v>
      </c>
      <c r="H29" s="4"/>
      <c r="I29" s="4"/>
      <c r="J29" s="4"/>
      <c r="K29" s="4"/>
      <c r="L29" s="4"/>
      <c r="M29" s="4"/>
      <c r="N29" s="4"/>
      <c r="O29" s="4"/>
    </row>
    <row r="30" spans="1:15" ht="20" customHeight="1">
      <c r="A30" s="4" t="s">
        <v>1240</v>
      </c>
      <c r="B30" s="4" t="s">
        <v>22</v>
      </c>
      <c r="C30" s="4" t="s">
        <v>1241</v>
      </c>
      <c r="D30" s="4" t="s">
        <v>10</v>
      </c>
      <c r="E30" s="4" t="s">
        <v>1242</v>
      </c>
      <c r="F30" s="4" t="s">
        <v>1243</v>
      </c>
      <c r="G30" s="4">
        <v>1</v>
      </c>
      <c r="H30" s="2"/>
      <c r="I30" s="2"/>
      <c r="J30" s="2"/>
      <c r="K30" s="2"/>
      <c r="L30" s="2"/>
      <c r="M30" s="2"/>
      <c r="N30" s="2"/>
      <c r="O30" s="2"/>
    </row>
    <row r="31" spans="1:15" ht="20" customHeight="1">
      <c r="A31" s="4" t="s">
        <v>1310</v>
      </c>
      <c r="B31" s="4" t="s">
        <v>103</v>
      </c>
      <c r="C31" s="4" t="s">
        <v>1311</v>
      </c>
      <c r="D31" s="4" t="s">
        <v>10</v>
      </c>
      <c r="E31" s="4" t="s">
        <v>1312</v>
      </c>
      <c r="F31" s="4" t="s">
        <v>1313</v>
      </c>
      <c r="G31" s="4">
        <v>1</v>
      </c>
      <c r="H31" s="2"/>
      <c r="I31" s="2"/>
      <c r="J31" s="2"/>
      <c r="K31" s="2"/>
      <c r="L31" s="2"/>
      <c r="M31" s="2"/>
      <c r="N31" s="2"/>
      <c r="O31" s="2"/>
    </row>
    <row r="32" spans="1:15" ht="20" customHeight="1">
      <c r="A32" s="4" t="s">
        <v>1403</v>
      </c>
      <c r="B32" s="4" t="s">
        <v>134</v>
      </c>
      <c r="C32" s="4" t="s">
        <v>1404</v>
      </c>
      <c r="D32" s="4" t="s">
        <v>33</v>
      </c>
      <c r="E32" s="4" t="s">
        <v>1406</v>
      </c>
      <c r="F32" s="4" t="s">
        <v>1408</v>
      </c>
      <c r="G32" s="4">
        <v>1</v>
      </c>
      <c r="H32" s="2"/>
      <c r="I32" s="2"/>
      <c r="J32" s="2"/>
      <c r="K32" s="2"/>
      <c r="L32" s="2"/>
      <c r="M32" s="2"/>
      <c r="N32" s="2"/>
      <c r="O32" s="2"/>
    </row>
    <row r="33" spans="1:15" ht="20" customHeight="1">
      <c r="A33" s="2" t="s">
        <v>1119</v>
      </c>
      <c r="B33" s="2" t="s">
        <v>103</v>
      </c>
      <c r="C33" s="2" t="s">
        <v>1120</v>
      </c>
      <c r="D33" s="2" t="s">
        <v>33</v>
      </c>
      <c r="E33" s="4" t="s">
        <v>1121</v>
      </c>
      <c r="F33" s="4" t="s">
        <v>1122</v>
      </c>
      <c r="G33" s="4">
        <v>1</v>
      </c>
      <c r="H33" s="2"/>
      <c r="I33" s="2"/>
      <c r="J33" s="2"/>
      <c r="K33" s="2"/>
      <c r="L33" s="2"/>
      <c r="M33" s="2"/>
      <c r="N33" s="2"/>
      <c r="O33" s="2"/>
    </row>
    <row r="34" spans="1:15" ht="20" customHeight="1">
      <c r="A34" s="2" t="s">
        <v>1151</v>
      </c>
      <c r="B34" s="11" t="s">
        <v>77</v>
      </c>
      <c r="C34" s="4" t="s">
        <v>1152</v>
      </c>
      <c r="D34" s="2" t="s">
        <v>33</v>
      </c>
      <c r="E34" s="4" t="s">
        <v>1153</v>
      </c>
      <c r="F34" s="4" t="s">
        <v>1154</v>
      </c>
      <c r="G34" s="4">
        <v>1</v>
      </c>
      <c r="H34" s="2"/>
      <c r="I34" s="2"/>
      <c r="J34" s="2"/>
      <c r="K34" s="2"/>
      <c r="L34" s="2"/>
      <c r="M34" s="2"/>
      <c r="N34" s="2"/>
      <c r="O34" s="2"/>
    </row>
    <row r="35" spans="1:15" ht="20" customHeight="1">
      <c r="A35" s="4" t="s">
        <v>1232</v>
      </c>
      <c r="B35" s="4" t="s">
        <v>22</v>
      </c>
      <c r="C35" s="4" t="s">
        <v>1233</v>
      </c>
      <c r="D35" s="4" t="s">
        <v>10</v>
      </c>
      <c r="E35" s="4" t="s">
        <v>1234</v>
      </c>
      <c r="F35" s="4" t="s">
        <v>1235</v>
      </c>
      <c r="G35" s="4">
        <v>1</v>
      </c>
      <c r="H35" s="2"/>
      <c r="I35" s="2"/>
      <c r="J35" s="2"/>
      <c r="K35" s="2"/>
      <c r="L35" s="2"/>
      <c r="M35" s="2"/>
      <c r="N35" s="2"/>
      <c r="O35" s="2"/>
    </row>
    <row r="36" spans="1:15" ht="20" customHeight="1">
      <c r="A36" s="4" t="s">
        <v>99</v>
      </c>
      <c r="B36" s="4" t="s">
        <v>100</v>
      </c>
      <c r="C36" s="4" t="s">
        <v>102</v>
      </c>
      <c r="D36" s="4" t="s">
        <v>33</v>
      </c>
      <c r="E36" s="4" t="s">
        <v>105</v>
      </c>
      <c r="F36" s="4" t="s">
        <v>107</v>
      </c>
      <c r="G36" s="4">
        <v>1</v>
      </c>
      <c r="H36" s="2"/>
      <c r="I36" s="2"/>
      <c r="J36" s="2"/>
      <c r="K36" s="2"/>
      <c r="L36" s="2"/>
      <c r="M36" s="2"/>
      <c r="N36" s="2"/>
      <c r="O36" s="2"/>
    </row>
    <row r="37" spans="1:15" ht="20" customHeight="1">
      <c r="A37" s="4" t="s">
        <v>1696</v>
      </c>
      <c r="B37" s="4" t="s">
        <v>103</v>
      </c>
      <c r="C37" s="4" t="s">
        <v>1697</v>
      </c>
      <c r="D37" s="4" t="s">
        <v>33</v>
      </c>
      <c r="E37" s="4" t="s">
        <v>1698</v>
      </c>
      <c r="F37" s="4" t="s">
        <v>1699</v>
      </c>
      <c r="G37" s="4">
        <v>1</v>
      </c>
      <c r="H37" s="2"/>
      <c r="I37" s="2"/>
      <c r="J37" s="2"/>
      <c r="K37" s="2"/>
      <c r="L37" s="2"/>
      <c r="M37" s="2"/>
      <c r="N37" s="2"/>
      <c r="O37" s="2"/>
    </row>
    <row r="38" spans="1:15" ht="20" customHeight="1">
      <c r="A38" s="4" t="s">
        <v>1582</v>
      </c>
      <c r="B38" s="4" t="s">
        <v>103</v>
      </c>
      <c r="C38" s="2" t="s">
        <v>1583</v>
      </c>
      <c r="D38" s="4" t="s">
        <v>33</v>
      </c>
      <c r="E38" s="2" t="s">
        <v>1584</v>
      </c>
      <c r="F38" s="2" t="s">
        <v>1585</v>
      </c>
      <c r="G38" s="4">
        <v>1</v>
      </c>
      <c r="H38" s="2"/>
      <c r="I38" s="2"/>
      <c r="J38" s="2"/>
      <c r="K38" s="2"/>
      <c r="L38" s="2"/>
      <c r="M38" s="2"/>
      <c r="N38" s="2"/>
      <c r="O38" s="2"/>
    </row>
    <row r="39" spans="1:15" ht="20" customHeight="1">
      <c r="A39" s="4" t="s">
        <v>537</v>
      </c>
      <c r="B39" s="4" t="s">
        <v>40</v>
      </c>
      <c r="C39" s="4" t="s">
        <v>538</v>
      </c>
      <c r="D39" s="4" t="s">
        <v>10</v>
      </c>
      <c r="E39" s="4" t="s">
        <v>539</v>
      </c>
      <c r="F39" s="4" t="s">
        <v>540</v>
      </c>
      <c r="G39" s="4">
        <v>1</v>
      </c>
      <c r="H39" s="2"/>
      <c r="I39" s="2"/>
      <c r="J39" s="2"/>
      <c r="K39" s="2"/>
      <c r="L39" s="2"/>
      <c r="M39" s="2"/>
      <c r="N39" s="2"/>
      <c r="O39" s="2"/>
    </row>
    <row r="40" spans="1:15" ht="20" customHeight="1">
      <c r="A40" s="4" t="s">
        <v>1256</v>
      </c>
      <c r="B40" s="4" t="s">
        <v>8</v>
      </c>
      <c r="C40" s="4" t="s">
        <v>1257</v>
      </c>
      <c r="D40" s="4" t="s">
        <v>10</v>
      </c>
      <c r="E40" s="4" t="s">
        <v>1258</v>
      </c>
      <c r="F40" s="4" t="s">
        <v>1259</v>
      </c>
      <c r="G40" s="4">
        <v>1</v>
      </c>
      <c r="H40" s="2"/>
      <c r="I40" s="2"/>
      <c r="J40" s="2"/>
      <c r="K40" s="2"/>
      <c r="L40" s="2"/>
      <c r="M40" s="2"/>
      <c r="N40" s="2"/>
      <c r="O40" s="2"/>
    </row>
    <row r="41" spans="1:15" ht="20" customHeight="1">
      <c r="A41" s="4" t="s">
        <v>1338</v>
      </c>
      <c r="B41" s="4" t="s">
        <v>134</v>
      </c>
      <c r="C41" s="4" t="s">
        <v>1339</v>
      </c>
      <c r="D41" s="4" t="s">
        <v>10</v>
      </c>
      <c r="E41" s="4" t="s">
        <v>1340</v>
      </c>
      <c r="F41" s="4" t="s">
        <v>1341</v>
      </c>
      <c r="G41" s="4">
        <v>1</v>
      </c>
      <c r="H41" s="4"/>
      <c r="I41" s="4"/>
      <c r="J41" s="4"/>
      <c r="K41" s="4"/>
      <c r="L41" s="4"/>
      <c r="M41" s="4"/>
      <c r="N41" s="4"/>
      <c r="O41" s="4"/>
    </row>
    <row r="42" spans="1:15" ht="20" customHeight="1">
      <c r="A42" s="4" t="s">
        <v>1358</v>
      </c>
      <c r="B42" s="4" t="s">
        <v>24</v>
      </c>
      <c r="C42" s="4" t="s">
        <v>1360</v>
      </c>
      <c r="D42" s="4" t="s">
        <v>10</v>
      </c>
      <c r="E42" s="4" t="s">
        <v>1362</v>
      </c>
      <c r="F42" s="4" t="s">
        <v>1363</v>
      </c>
      <c r="G42" s="4">
        <v>1</v>
      </c>
      <c r="H42" s="4"/>
      <c r="I42" s="4"/>
      <c r="J42" s="4"/>
      <c r="K42" s="4"/>
      <c r="L42" s="4"/>
      <c r="M42" s="4"/>
      <c r="N42" s="4"/>
      <c r="O42" s="4"/>
    </row>
    <row r="43" spans="1:15" ht="20" customHeight="1">
      <c r="A43" s="4" t="s">
        <v>1352</v>
      </c>
      <c r="B43" s="4" t="s">
        <v>8</v>
      </c>
      <c r="C43" s="4" t="s">
        <v>1353</v>
      </c>
      <c r="D43" s="4" t="s">
        <v>10</v>
      </c>
      <c r="E43" s="4" t="s">
        <v>1354</v>
      </c>
      <c r="F43" s="4" t="s">
        <v>1355</v>
      </c>
      <c r="G43" s="4">
        <v>1</v>
      </c>
      <c r="H43" s="2"/>
      <c r="I43" s="2"/>
      <c r="J43" s="2"/>
      <c r="K43" s="2"/>
      <c r="L43" s="2"/>
      <c r="M43" s="2"/>
      <c r="N43" s="2"/>
      <c r="O43" s="2"/>
    </row>
    <row r="44" spans="1:15" ht="20" customHeight="1">
      <c r="A44" s="4" t="s">
        <v>819</v>
      </c>
      <c r="B44" s="4" t="s">
        <v>820</v>
      </c>
      <c r="C44" s="4" t="s">
        <v>821</v>
      </c>
      <c r="D44" s="4" t="s">
        <v>10</v>
      </c>
      <c r="E44" s="4" t="s">
        <v>822</v>
      </c>
      <c r="F44" s="4" t="s">
        <v>823</v>
      </c>
      <c r="G44" s="4">
        <v>1</v>
      </c>
      <c r="H44" s="2"/>
      <c r="I44" s="2"/>
      <c r="J44" s="2"/>
      <c r="K44" s="2"/>
      <c r="L44" s="2"/>
      <c r="M44" s="2"/>
      <c r="N44" s="2"/>
      <c r="O44" s="2"/>
    </row>
    <row r="45" spans="1:15" ht="20" customHeight="1">
      <c r="A45" s="4" t="s">
        <v>1343</v>
      </c>
      <c r="B45" s="4" t="s">
        <v>100</v>
      </c>
      <c r="C45" s="4" t="s">
        <v>1344</v>
      </c>
      <c r="D45" s="4" t="s">
        <v>10</v>
      </c>
      <c r="E45" s="4" t="s">
        <v>1345</v>
      </c>
      <c r="F45" s="4" t="s">
        <v>1345</v>
      </c>
      <c r="G45" s="4">
        <v>4</v>
      </c>
      <c r="H45" s="2"/>
      <c r="I45" s="2"/>
      <c r="J45" s="2"/>
      <c r="K45" s="2"/>
      <c r="L45" s="2"/>
      <c r="M45" s="2"/>
      <c r="N45" s="2"/>
      <c r="O45" s="2"/>
    </row>
    <row r="46" spans="1:15" ht="20" customHeight="1">
      <c r="A46" s="4" t="s">
        <v>419</v>
      </c>
      <c r="B46" s="4" t="s">
        <v>22</v>
      </c>
      <c r="C46" s="4" t="s">
        <v>420</v>
      </c>
      <c r="D46" s="4" t="s">
        <v>356</v>
      </c>
      <c r="E46" s="4" t="s">
        <v>11</v>
      </c>
      <c r="F46" s="4" t="s">
        <v>11</v>
      </c>
      <c r="G46" s="4" t="s">
        <v>11</v>
      </c>
      <c r="H46" s="2"/>
      <c r="I46" s="2"/>
      <c r="J46" s="2"/>
      <c r="K46" s="2"/>
      <c r="L46" s="2"/>
      <c r="M46" s="2"/>
      <c r="N46" s="2"/>
      <c r="O46" s="2"/>
    </row>
    <row r="47" spans="1:15" ht="20" customHeight="1">
      <c r="A47" s="4" t="s">
        <v>1601</v>
      </c>
      <c r="B47" s="4" t="s">
        <v>55</v>
      </c>
      <c r="C47" s="4" t="s">
        <v>1602</v>
      </c>
      <c r="D47" s="4" t="s">
        <v>10</v>
      </c>
      <c r="E47" s="4" t="s">
        <v>1603</v>
      </c>
      <c r="F47" s="4" t="s">
        <v>1604</v>
      </c>
      <c r="G47" s="4">
        <v>1</v>
      </c>
      <c r="H47" s="2"/>
      <c r="I47" s="2"/>
      <c r="J47" s="2"/>
      <c r="K47" s="2"/>
      <c r="L47" s="2"/>
      <c r="M47" s="2"/>
      <c r="N47" s="2"/>
      <c r="O47" s="2"/>
    </row>
    <row r="48" spans="1:15" ht="20" customHeight="1">
      <c r="A48" s="4" t="s">
        <v>545</v>
      </c>
      <c r="B48" s="4" t="s">
        <v>40</v>
      </c>
      <c r="C48" s="4" t="s">
        <v>546</v>
      </c>
      <c r="D48" s="4" t="s">
        <v>10</v>
      </c>
      <c r="E48" s="4" t="s">
        <v>547</v>
      </c>
      <c r="F48" s="4" t="s">
        <v>548</v>
      </c>
      <c r="G48" s="4">
        <v>1</v>
      </c>
      <c r="H48" s="2"/>
      <c r="I48" s="2"/>
      <c r="J48" s="2"/>
      <c r="K48" s="2"/>
      <c r="L48" s="2"/>
      <c r="M48" s="2"/>
      <c r="N48" s="2"/>
      <c r="O48" s="2"/>
    </row>
    <row r="49" spans="1:15" ht="20" customHeight="1">
      <c r="A49" s="4" t="s">
        <v>1681</v>
      </c>
      <c r="B49" s="4" t="s">
        <v>14</v>
      </c>
      <c r="C49" s="4" t="s">
        <v>1682</v>
      </c>
      <c r="D49" s="4" t="s">
        <v>10</v>
      </c>
      <c r="E49" s="4" t="s">
        <v>1683</v>
      </c>
      <c r="F49" s="4" t="s">
        <v>1684</v>
      </c>
      <c r="G49" s="4">
        <v>1</v>
      </c>
      <c r="H49" s="2"/>
      <c r="I49" s="2"/>
      <c r="J49" s="2"/>
      <c r="K49" s="2"/>
      <c r="L49" s="2"/>
      <c r="M49" s="2"/>
      <c r="N49" s="2"/>
      <c r="O49" s="2"/>
    </row>
    <row r="50" spans="1:15" ht="20" customHeight="1">
      <c r="A50" s="4" t="s">
        <v>1204</v>
      </c>
      <c r="B50" s="4" t="s">
        <v>948</v>
      </c>
      <c r="C50" s="4" t="s">
        <v>1205</v>
      </c>
      <c r="D50" s="4" t="s">
        <v>10</v>
      </c>
      <c r="E50" s="4" t="s">
        <v>1206</v>
      </c>
      <c r="F50" s="4" t="s">
        <v>1207</v>
      </c>
      <c r="G50" s="4">
        <v>1</v>
      </c>
      <c r="H50" s="2"/>
      <c r="I50" s="2"/>
      <c r="J50" s="2"/>
      <c r="K50" s="2"/>
      <c r="L50" s="2"/>
      <c r="M50" s="2"/>
      <c r="N50" s="2"/>
      <c r="O50" s="2"/>
    </row>
    <row r="51" spans="1:15" ht="20" customHeight="1">
      <c r="A51" s="4" t="s">
        <v>1558</v>
      </c>
      <c r="B51" s="4" t="s">
        <v>91</v>
      </c>
      <c r="C51" s="4" t="s">
        <v>1559</v>
      </c>
      <c r="D51" s="4" t="s">
        <v>33</v>
      </c>
      <c r="E51" s="4" t="s">
        <v>11</v>
      </c>
      <c r="F51" s="4" t="s">
        <v>11</v>
      </c>
      <c r="G51" s="4" t="s">
        <v>11</v>
      </c>
      <c r="H51" s="2"/>
      <c r="I51" s="2"/>
      <c r="J51" s="2"/>
      <c r="K51" s="2"/>
      <c r="L51" s="2"/>
      <c r="M51" s="2"/>
      <c r="N51" s="2"/>
      <c r="O51" s="2"/>
    </row>
    <row r="52" spans="1:15" ht="20" customHeight="1">
      <c r="A52" s="4" t="s">
        <v>1578</v>
      </c>
      <c r="B52" s="4" t="s">
        <v>103</v>
      </c>
      <c r="C52" s="4" t="s">
        <v>1579</v>
      </c>
      <c r="D52" s="4" t="s">
        <v>10</v>
      </c>
      <c r="E52" s="4" t="s">
        <v>1580</v>
      </c>
      <c r="F52" s="4" t="s">
        <v>1581</v>
      </c>
      <c r="G52" s="4">
        <v>1</v>
      </c>
      <c r="H52" s="2"/>
      <c r="I52" s="2"/>
      <c r="J52" s="2"/>
      <c r="K52" s="2"/>
      <c r="L52" s="2"/>
      <c r="M52" s="2"/>
      <c r="N52" s="2"/>
      <c r="O52" s="2"/>
    </row>
    <row r="53" spans="1:15" ht="20" customHeight="1">
      <c r="A53" s="2" t="s">
        <v>1190</v>
      </c>
      <c r="B53" s="2" t="s">
        <v>55</v>
      </c>
      <c r="C53" s="2" t="s">
        <v>1193</v>
      </c>
      <c r="D53" s="2" t="s">
        <v>356</v>
      </c>
      <c r="E53" s="4" t="s">
        <v>1194</v>
      </c>
      <c r="F53" s="4" t="s">
        <v>1194</v>
      </c>
      <c r="G53" s="4">
        <v>4</v>
      </c>
      <c r="H53" s="2"/>
      <c r="I53" s="2"/>
      <c r="J53" s="2"/>
      <c r="K53" s="2"/>
      <c r="L53" s="2"/>
      <c r="M53" s="2"/>
      <c r="N53" s="2"/>
      <c r="O53" s="2"/>
    </row>
    <row r="54" spans="1:15" ht="20" customHeight="1">
      <c r="A54" s="4" t="s">
        <v>549</v>
      </c>
      <c r="B54" s="4" t="s">
        <v>40</v>
      </c>
      <c r="C54" s="4" t="s">
        <v>550</v>
      </c>
      <c r="D54" s="4" t="s">
        <v>10</v>
      </c>
      <c r="E54" s="4" t="s">
        <v>551</v>
      </c>
      <c r="F54" s="4" t="s">
        <v>552</v>
      </c>
      <c r="G54" s="4">
        <v>1</v>
      </c>
      <c r="H54" s="2"/>
      <c r="I54" s="2"/>
      <c r="J54" s="2"/>
      <c r="K54" s="2"/>
      <c r="L54" s="2"/>
      <c r="M54" s="2"/>
      <c r="N54" s="2"/>
      <c r="O54" s="2"/>
    </row>
    <row r="55" spans="1:15" ht="20" customHeight="1">
      <c r="A55" s="4" t="s">
        <v>1427</v>
      </c>
      <c r="B55" s="4" t="s">
        <v>179</v>
      </c>
      <c r="C55" s="4" t="s">
        <v>1428</v>
      </c>
      <c r="D55" s="4" t="s">
        <v>10</v>
      </c>
      <c r="E55" s="4" t="s">
        <v>1429</v>
      </c>
      <c r="F55" s="4" t="s">
        <v>1430</v>
      </c>
      <c r="G55" s="4">
        <v>1</v>
      </c>
      <c r="H55" s="4"/>
      <c r="I55" s="4"/>
      <c r="J55" s="4"/>
      <c r="K55" s="4"/>
      <c r="L55" s="4"/>
      <c r="M55" s="4"/>
      <c r="N55" s="4"/>
      <c r="O55" s="4"/>
    </row>
    <row r="56" spans="1:15" ht="20" customHeight="1">
      <c r="A56" s="2" t="s">
        <v>553</v>
      </c>
      <c r="B56" s="11" t="s">
        <v>40</v>
      </c>
      <c r="C56" s="2" t="s">
        <v>554</v>
      </c>
      <c r="D56" s="2" t="s">
        <v>10</v>
      </c>
      <c r="E56" s="4" t="s">
        <v>555</v>
      </c>
      <c r="F56" s="4" t="s">
        <v>556</v>
      </c>
      <c r="G56" s="4">
        <v>1</v>
      </c>
      <c r="H56" s="2"/>
      <c r="I56" s="2"/>
      <c r="J56" s="2"/>
      <c r="K56" s="2"/>
      <c r="L56" s="2"/>
      <c r="M56" s="2"/>
      <c r="N56" s="2"/>
      <c r="O56" s="2"/>
    </row>
    <row r="57" spans="1:15" ht="20" customHeight="1">
      <c r="A57" s="4" t="s">
        <v>557</v>
      </c>
      <c r="B57" s="4" t="s">
        <v>40</v>
      </c>
      <c r="C57" s="4" t="s">
        <v>558</v>
      </c>
      <c r="D57" s="4" t="s">
        <v>10</v>
      </c>
      <c r="E57" s="4" t="s">
        <v>559</v>
      </c>
      <c r="F57" s="4" t="s">
        <v>560</v>
      </c>
      <c r="G57" s="4">
        <v>1</v>
      </c>
      <c r="H57" s="2"/>
      <c r="I57" s="2"/>
      <c r="J57" s="2"/>
      <c r="K57" s="2"/>
      <c r="L57" s="2"/>
      <c r="M57" s="2"/>
      <c r="N57" s="2"/>
      <c r="O57" s="2"/>
    </row>
    <row r="58" spans="1:15" ht="20" customHeight="1">
      <c r="A58" s="4" t="s">
        <v>1670</v>
      </c>
      <c r="B58" s="4" t="s">
        <v>65</v>
      </c>
      <c r="C58" s="4" t="s">
        <v>1671</v>
      </c>
      <c r="D58" s="4" t="s">
        <v>10</v>
      </c>
      <c r="E58" s="4" t="s">
        <v>1672</v>
      </c>
      <c r="F58" s="4" t="s">
        <v>1673</v>
      </c>
      <c r="G58" s="4">
        <v>1</v>
      </c>
      <c r="H58" s="2"/>
      <c r="I58" s="2"/>
      <c r="J58" s="2"/>
      <c r="K58" s="2"/>
      <c r="L58" s="2"/>
      <c r="M58" s="2"/>
      <c r="N58" s="2"/>
      <c r="O58" s="2"/>
    </row>
    <row r="59" spans="1:15" ht="20" customHeight="1">
      <c r="A59" s="2" t="s">
        <v>565</v>
      </c>
      <c r="B59" s="2" t="s">
        <v>40</v>
      </c>
      <c r="C59" s="2" t="s">
        <v>1086</v>
      </c>
      <c r="D59" s="2" t="s">
        <v>10</v>
      </c>
      <c r="E59" s="4" t="s">
        <v>1087</v>
      </c>
      <c r="F59" s="4" t="s">
        <v>1088</v>
      </c>
      <c r="G59" s="4">
        <v>2</v>
      </c>
      <c r="H59" s="2"/>
      <c r="I59" s="2"/>
      <c r="J59" s="2"/>
      <c r="K59" s="2"/>
      <c r="L59" s="2"/>
      <c r="M59" s="2"/>
      <c r="N59" s="2"/>
      <c r="O59" s="2"/>
    </row>
    <row r="60" spans="1:15" ht="20" customHeight="1">
      <c r="A60" s="4" t="s">
        <v>1492</v>
      </c>
      <c r="B60" s="4" t="s">
        <v>103</v>
      </c>
      <c r="C60" s="4" t="s">
        <v>1493</v>
      </c>
      <c r="D60" s="4" t="s">
        <v>356</v>
      </c>
      <c r="E60" s="4" t="s">
        <v>1495</v>
      </c>
      <c r="F60" s="4" t="s">
        <v>1495</v>
      </c>
      <c r="G60" s="4">
        <v>4</v>
      </c>
      <c r="H60" s="2"/>
      <c r="I60" s="2"/>
      <c r="J60" s="2"/>
      <c r="K60" s="2"/>
      <c r="L60" s="2"/>
      <c r="M60" s="2"/>
      <c r="N60" s="2"/>
      <c r="O60" s="2"/>
    </row>
    <row r="61" spans="1:15" ht="20" customHeight="1">
      <c r="A61" s="4" t="s">
        <v>1498</v>
      </c>
      <c r="B61" s="4" t="s">
        <v>77</v>
      </c>
      <c r="C61" s="4" t="s">
        <v>1499</v>
      </c>
      <c r="D61" s="4" t="s">
        <v>356</v>
      </c>
      <c r="E61" s="4" t="s">
        <v>1500</v>
      </c>
      <c r="F61" s="4" t="s">
        <v>1501</v>
      </c>
      <c r="G61" s="4">
        <v>1</v>
      </c>
      <c r="H61" s="4"/>
      <c r="I61" s="4"/>
      <c r="J61" s="4"/>
      <c r="K61" s="4"/>
      <c r="L61" s="4"/>
      <c r="M61" s="4"/>
      <c r="N61" s="4"/>
      <c r="O61" s="4"/>
    </row>
    <row r="62" spans="1:15" ht="20" customHeight="1">
      <c r="A62" s="4" t="s">
        <v>1505</v>
      </c>
      <c r="B62" s="4" t="s">
        <v>103</v>
      </c>
      <c r="C62" s="4" t="s">
        <v>1506</v>
      </c>
      <c r="D62" s="4" t="s">
        <v>356</v>
      </c>
      <c r="E62" s="4" t="s">
        <v>1507</v>
      </c>
      <c r="F62" s="4" t="s">
        <v>1507</v>
      </c>
      <c r="G62" s="4">
        <v>4</v>
      </c>
      <c r="H62" s="4"/>
      <c r="I62" s="4"/>
      <c r="J62" s="4"/>
      <c r="K62" s="4"/>
      <c r="L62" s="4"/>
      <c r="M62" s="4"/>
      <c r="N62" s="4"/>
      <c r="O62" s="4"/>
    </row>
    <row r="63" spans="1:15" ht="20" customHeight="1">
      <c r="A63" s="4" t="s">
        <v>1707</v>
      </c>
      <c r="B63" s="4" t="s">
        <v>24</v>
      </c>
      <c r="C63" s="4" t="s">
        <v>1708</v>
      </c>
      <c r="D63" s="4" t="s">
        <v>10</v>
      </c>
      <c r="E63" s="4" t="s">
        <v>1709</v>
      </c>
      <c r="F63" s="4" t="s">
        <v>1710</v>
      </c>
      <c r="G63" s="4">
        <v>1</v>
      </c>
      <c r="H63" s="2"/>
      <c r="I63" s="2"/>
      <c r="J63" s="2"/>
      <c r="K63" s="2"/>
      <c r="L63" s="2"/>
      <c r="M63" s="2"/>
      <c r="N63" s="2"/>
      <c r="O63" s="2"/>
    </row>
    <row r="64" spans="1:15" ht="20" customHeight="1">
      <c r="A64" s="4" t="s">
        <v>1381</v>
      </c>
      <c r="B64" s="4" t="s">
        <v>55</v>
      </c>
      <c r="C64" s="4" t="s">
        <v>1382</v>
      </c>
      <c r="D64" s="4" t="s">
        <v>10</v>
      </c>
      <c r="E64" s="4" t="s">
        <v>1384</v>
      </c>
      <c r="F64" s="4" t="s">
        <v>1385</v>
      </c>
      <c r="G64" s="4">
        <v>1</v>
      </c>
      <c r="H64" s="4"/>
      <c r="I64" s="4"/>
      <c r="J64" s="4"/>
      <c r="K64" s="4"/>
      <c r="L64" s="4"/>
      <c r="M64" s="4"/>
      <c r="N64" s="4"/>
      <c r="O64" s="4"/>
    </row>
    <row r="65" spans="1:15" ht="20" customHeight="1">
      <c r="A65" s="4" t="s">
        <v>1636</v>
      </c>
      <c r="B65" s="4" t="s">
        <v>61</v>
      </c>
      <c r="C65" s="4" t="s">
        <v>1637</v>
      </c>
      <c r="D65" s="4" t="s">
        <v>10</v>
      </c>
      <c r="E65" s="4" t="s">
        <v>1638</v>
      </c>
      <c r="F65" s="4" t="s">
        <v>1639</v>
      </c>
      <c r="G65" s="4">
        <v>1</v>
      </c>
      <c r="H65" s="2"/>
      <c r="I65" s="2"/>
      <c r="J65" s="2"/>
      <c r="K65" s="2"/>
      <c r="L65" s="2"/>
      <c r="M65" s="2"/>
      <c r="N65" s="2"/>
      <c r="O65" s="2"/>
    </row>
    <row r="66" spans="1:15" ht="20" customHeight="1">
      <c r="A66" s="4" t="s">
        <v>1224</v>
      </c>
      <c r="B66" s="4" t="s">
        <v>329</v>
      </c>
      <c r="C66" s="4" t="s">
        <v>1225</v>
      </c>
      <c r="D66" s="4" t="s">
        <v>10</v>
      </c>
      <c r="E66" s="4" t="s">
        <v>1226</v>
      </c>
      <c r="F66" s="4" t="s">
        <v>1227</v>
      </c>
      <c r="G66" s="4">
        <v>1</v>
      </c>
      <c r="H66" s="2"/>
      <c r="I66" s="2"/>
      <c r="J66" s="2"/>
      <c r="K66" s="2"/>
      <c r="L66" s="2"/>
      <c r="M66" s="2"/>
      <c r="N66" s="2"/>
      <c r="O66" s="2"/>
    </row>
    <row r="67" spans="1:15" ht="20" customHeight="1">
      <c r="A67" s="4" t="s">
        <v>1388</v>
      </c>
      <c r="B67" s="4" t="s">
        <v>8</v>
      </c>
      <c r="C67" s="4" t="s">
        <v>1389</v>
      </c>
      <c r="D67" s="4" t="s">
        <v>10</v>
      </c>
      <c r="E67" s="4" t="s">
        <v>1390</v>
      </c>
      <c r="F67" s="4" t="s">
        <v>1392</v>
      </c>
      <c r="G67" s="4">
        <v>1</v>
      </c>
      <c r="H67" s="4"/>
      <c r="I67" s="4"/>
      <c r="J67" s="4"/>
      <c r="K67" s="4"/>
      <c r="L67" s="4"/>
      <c r="M67" s="4"/>
      <c r="N67" s="4"/>
      <c r="O67" s="4"/>
    </row>
    <row r="68" spans="1:15" ht="20" customHeight="1">
      <c r="A68" s="4" t="s">
        <v>569</v>
      </c>
      <c r="B68" s="4" t="s">
        <v>40</v>
      </c>
      <c r="C68" s="4" t="s">
        <v>570</v>
      </c>
      <c r="D68" s="4" t="s">
        <v>10</v>
      </c>
      <c r="E68" s="4" t="s">
        <v>571</v>
      </c>
      <c r="F68" s="4" t="s">
        <v>572</v>
      </c>
      <c r="G68" s="4">
        <v>1</v>
      </c>
      <c r="H68" s="2"/>
      <c r="I68" s="2"/>
      <c r="J68" s="2"/>
      <c r="K68" s="2"/>
      <c r="L68" s="2"/>
      <c r="M68" s="2"/>
      <c r="N68" s="2"/>
      <c r="O68" s="2"/>
    </row>
    <row r="69" spans="1:15" ht="20" customHeight="1">
      <c r="A69" s="2" t="s">
        <v>1127</v>
      </c>
      <c r="B69" s="11" t="s">
        <v>55</v>
      </c>
      <c r="C69" s="2" t="s">
        <v>1128</v>
      </c>
      <c r="D69" s="2" t="s">
        <v>10</v>
      </c>
      <c r="E69" s="4" t="s">
        <v>1129</v>
      </c>
      <c r="F69" s="4" t="s">
        <v>1131</v>
      </c>
      <c r="G69" s="4">
        <v>1</v>
      </c>
      <c r="H69" s="2"/>
      <c r="I69" s="2"/>
      <c r="J69" s="2"/>
      <c r="K69" s="2"/>
      <c r="L69" s="2"/>
      <c r="M69" s="2"/>
      <c r="N69" s="2"/>
      <c r="O69" s="2"/>
    </row>
    <row r="70" spans="1:15" ht="20" customHeight="1">
      <c r="A70" s="2" t="s">
        <v>48</v>
      </c>
      <c r="B70" s="2" t="s">
        <v>8</v>
      </c>
      <c r="C70" s="2" t="s">
        <v>49</v>
      </c>
      <c r="D70" s="2" t="s">
        <v>10</v>
      </c>
      <c r="E70" s="2" t="s">
        <v>11</v>
      </c>
      <c r="F70" s="2" t="s">
        <v>11</v>
      </c>
      <c r="G70" s="2" t="s">
        <v>11</v>
      </c>
      <c r="H70" s="2"/>
      <c r="I70" s="2"/>
      <c r="J70" s="2"/>
      <c r="K70" s="2"/>
      <c r="L70" s="2"/>
      <c r="M70" s="2"/>
      <c r="N70" s="2"/>
      <c r="O70" s="2"/>
    </row>
    <row r="71" spans="1:15" ht="20" customHeight="1">
      <c r="A71" s="4" t="s">
        <v>1318</v>
      </c>
      <c r="B71" s="4" t="s">
        <v>103</v>
      </c>
      <c r="C71" s="4" t="s">
        <v>1319</v>
      </c>
      <c r="D71" s="4" t="s">
        <v>10</v>
      </c>
      <c r="E71" s="4" t="s">
        <v>1320</v>
      </c>
      <c r="F71" s="4" t="s">
        <v>1321</v>
      </c>
      <c r="G71" s="4">
        <v>1</v>
      </c>
      <c r="H71" s="2"/>
      <c r="I71" s="2"/>
      <c r="J71" s="2"/>
      <c r="K71" s="2"/>
      <c r="L71" s="2"/>
      <c r="M71" s="2"/>
      <c r="N71" s="2"/>
      <c r="O71" s="2"/>
    </row>
    <row r="72" spans="1:15" ht="20" customHeight="1">
      <c r="A72" s="4" t="s">
        <v>1220</v>
      </c>
      <c r="B72" s="4" t="s">
        <v>55</v>
      </c>
      <c r="C72" s="4" t="s">
        <v>1221</v>
      </c>
      <c r="D72" s="4" t="s">
        <v>10</v>
      </c>
      <c r="E72" s="4" t="s">
        <v>1222</v>
      </c>
      <c r="F72" s="4" t="s">
        <v>1223</v>
      </c>
      <c r="G72" s="4">
        <v>1</v>
      </c>
      <c r="H72" s="2"/>
      <c r="I72" s="2"/>
      <c r="J72" s="2"/>
      <c r="K72" s="2"/>
      <c r="L72" s="2"/>
      <c r="M72" s="2"/>
      <c r="N72" s="2"/>
      <c r="O72" s="2"/>
    </row>
    <row r="73" spans="1:15" ht="20" customHeight="1">
      <c r="A73" s="4" t="s">
        <v>1621</v>
      </c>
      <c r="B73" s="4" t="s">
        <v>24</v>
      </c>
      <c r="C73" s="4" t="s">
        <v>1622</v>
      </c>
      <c r="D73" s="4" t="s">
        <v>356</v>
      </c>
      <c r="E73" s="4" t="s">
        <v>1623</v>
      </c>
      <c r="F73" s="4" t="s">
        <v>1623</v>
      </c>
      <c r="G73" s="4">
        <v>4</v>
      </c>
      <c r="H73" s="2"/>
      <c r="I73" s="2"/>
      <c r="J73" s="2"/>
      <c r="K73" s="2"/>
      <c r="L73" s="2"/>
      <c r="M73" s="2"/>
      <c r="N73" s="2"/>
      <c r="O73" s="2"/>
    </row>
    <row r="74" spans="1:15" ht="20" customHeight="1">
      <c r="A74" s="2" t="s">
        <v>1196</v>
      </c>
      <c r="B74" s="2" t="s">
        <v>61</v>
      </c>
      <c r="C74" s="2" t="s">
        <v>1197</v>
      </c>
      <c r="D74" s="2" t="s">
        <v>10</v>
      </c>
      <c r="E74" s="4" t="s">
        <v>1198</v>
      </c>
      <c r="F74" s="4" t="s">
        <v>1199</v>
      </c>
      <c r="G74" s="4">
        <v>1</v>
      </c>
      <c r="H74" s="2"/>
      <c r="I74" s="2"/>
      <c r="J74" s="2"/>
      <c r="K74" s="2"/>
      <c r="L74" s="2"/>
      <c r="M74" s="2"/>
      <c r="N74" s="2"/>
      <c r="O74" s="2"/>
    </row>
    <row r="75" spans="1:15" ht="20" customHeight="1">
      <c r="A75" s="4" t="s">
        <v>586</v>
      </c>
      <c r="B75" s="4" t="s">
        <v>40</v>
      </c>
      <c r="C75" s="4" t="s">
        <v>587</v>
      </c>
      <c r="D75" s="4" t="s">
        <v>10</v>
      </c>
      <c r="E75" s="4" t="s">
        <v>588</v>
      </c>
      <c r="F75" s="4" t="s">
        <v>589</v>
      </c>
      <c r="G75" s="4">
        <v>1</v>
      </c>
      <c r="H75" s="2"/>
      <c r="I75" s="2"/>
      <c r="J75" s="2"/>
      <c r="K75" s="2"/>
      <c r="L75" s="2"/>
      <c r="M75" s="2"/>
      <c r="N75" s="2"/>
      <c r="O75" s="2"/>
    </row>
    <row r="76" spans="1:15" ht="20" customHeight="1">
      <c r="A76" s="4" t="s">
        <v>1277</v>
      </c>
      <c r="B76" s="4" t="s">
        <v>1278</v>
      </c>
      <c r="C76" s="4" t="s">
        <v>1279</v>
      </c>
      <c r="D76" s="4" t="s">
        <v>10</v>
      </c>
      <c r="E76" s="4" t="s">
        <v>1280</v>
      </c>
      <c r="F76" s="4" t="s">
        <v>1281</v>
      </c>
      <c r="G76" s="4">
        <v>1</v>
      </c>
      <c r="H76" s="2"/>
      <c r="I76" s="2"/>
      <c r="J76" s="2"/>
      <c r="K76" s="2"/>
      <c r="L76" s="2"/>
      <c r="M76" s="2"/>
      <c r="N76" s="2"/>
      <c r="O76" s="2"/>
    </row>
    <row r="77" spans="1:15" ht="20" customHeight="1">
      <c r="A77" s="4" t="s">
        <v>1282</v>
      </c>
      <c r="B77" s="4" t="s">
        <v>179</v>
      </c>
      <c r="C77" s="4" t="s">
        <v>1284</v>
      </c>
      <c r="D77" s="4" t="s">
        <v>10</v>
      </c>
      <c r="E77" s="4" t="s">
        <v>1285</v>
      </c>
      <c r="F77" s="4" t="s">
        <v>1287</v>
      </c>
      <c r="G77" s="4">
        <v>1</v>
      </c>
      <c r="H77" s="2"/>
      <c r="I77" s="2"/>
      <c r="J77" s="2"/>
      <c r="K77" s="2"/>
      <c r="L77" s="2"/>
      <c r="M77" s="2"/>
      <c r="N77" s="2"/>
      <c r="O77" s="2"/>
    </row>
    <row r="78" spans="1:15" ht="20" customHeight="1">
      <c r="A78" s="4" t="s">
        <v>1432</v>
      </c>
      <c r="B78" s="4" t="s">
        <v>77</v>
      </c>
      <c r="C78" s="4" t="s">
        <v>1433</v>
      </c>
      <c r="D78" s="4" t="s">
        <v>10</v>
      </c>
      <c r="E78" s="4" t="s">
        <v>1435</v>
      </c>
      <c r="F78" s="4" t="s">
        <v>1436</v>
      </c>
      <c r="G78" s="4">
        <v>1</v>
      </c>
      <c r="H78" s="2"/>
      <c r="I78" s="2"/>
      <c r="J78" s="2"/>
      <c r="K78" s="2"/>
      <c r="L78" s="2"/>
      <c r="M78" s="2"/>
      <c r="N78" s="2"/>
      <c r="O78" s="2"/>
    </row>
    <row r="79" spans="1:15" ht="20" customHeight="1">
      <c r="A79" s="4" t="s">
        <v>1468</v>
      </c>
      <c r="B79" s="4" t="s">
        <v>77</v>
      </c>
      <c r="C79" s="4" t="s">
        <v>1469</v>
      </c>
      <c r="D79" s="4" t="s">
        <v>10</v>
      </c>
      <c r="E79" s="4" t="s">
        <v>1470</v>
      </c>
      <c r="F79" s="4" t="s">
        <v>1471</v>
      </c>
      <c r="G79" s="4">
        <v>1</v>
      </c>
      <c r="H79" s="2"/>
      <c r="I79" s="2"/>
      <c r="J79" s="2"/>
      <c r="K79" s="2"/>
      <c r="L79" s="2"/>
      <c r="M79" s="2"/>
      <c r="N79" s="2"/>
      <c r="O79" s="2"/>
    </row>
    <row r="80" spans="1:15" ht="20" customHeight="1">
      <c r="A80" s="4" t="s">
        <v>1314</v>
      </c>
      <c r="B80" s="4" t="s">
        <v>103</v>
      </c>
      <c r="C80" s="4" t="s">
        <v>1315</v>
      </c>
      <c r="D80" s="4" t="s">
        <v>356</v>
      </c>
      <c r="E80" s="4" t="s">
        <v>1316</v>
      </c>
      <c r="F80" s="4" t="s">
        <v>1317</v>
      </c>
      <c r="G80" s="4">
        <v>4</v>
      </c>
      <c r="H80" s="2"/>
      <c r="I80" s="2"/>
      <c r="J80" s="2"/>
      <c r="K80" s="2"/>
      <c r="L80" s="2"/>
      <c r="M80" s="2"/>
      <c r="N80" s="2"/>
      <c r="O80" s="2"/>
    </row>
    <row r="81" spans="1:15" ht="20" customHeight="1">
      <c r="A81" s="2" t="s">
        <v>1093</v>
      </c>
      <c r="B81" s="2" t="s">
        <v>8</v>
      </c>
      <c r="C81" s="2" t="s">
        <v>1094</v>
      </c>
      <c r="D81" s="2" t="s">
        <v>33</v>
      </c>
      <c r="E81" s="4" t="s">
        <v>1095</v>
      </c>
      <c r="F81" s="4" t="s">
        <v>1096</v>
      </c>
      <c r="G81" s="4">
        <v>1</v>
      </c>
      <c r="H81" s="4"/>
      <c r="I81" s="4"/>
      <c r="J81" s="4"/>
      <c r="K81" s="4"/>
      <c r="L81" s="4"/>
      <c r="M81" s="4"/>
      <c r="N81" s="4"/>
      <c r="O81" s="4"/>
    </row>
    <row r="82" spans="1:15" ht="20" customHeight="1">
      <c r="A82" s="4" t="s">
        <v>1269</v>
      </c>
      <c r="B82" s="4" t="s">
        <v>55</v>
      </c>
      <c r="C82" s="4" t="s">
        <v>1271</v>
      </c>
      <c r="D82" s="4" t="s">
        <v>10</v>
      </c>
      <c r="E82" s="4" t="s">
        <v>1273</v>
      </c>
      <c r="F82" s="4" t="s">
        <v>1274</v>
      </c>
      <c r="G82" s="4">
        <v>1</v>
      </c>
      <c r="H82" s="2"/>
      <c r="I82" s="2"/>
      <c r="J82" s="2"/>
      <c r="K82" s="2"/>
      <c r="L82" s="2"/>
      <c r="M82" s="2"/>
      <c r="N82" s="2"/>
      <c r="O82" s="2"/>
    </row>
    <row r="83" spans="1:15" ht="20" customHeight="1">
      <c r="A83" s="4" t="s">
        <v>894</v>
      </c>
      <c r="B83" s="4" t="s">
        <v>820</v>
      </c>
      <c r="C83" s="4" t="s">
        <v>820</v>
      </c>
      <c r="D83" s="4" t="s">
        <v>33</v>
      </c>
      <c r="E83" s="4" t="s">
        <v>895</v>
      </c>
      <c r="F83" s="4" t="s">
        <v>896</v>
      </c>
      <c r="G83" s="4">
        <v>1</v>
      </c>
      <c r="H83" s="2"/>
      <c r="I83" s="2"/>
      <c r="J83" s="2"/>
      <c r="K83" s="2"/>
      <c r="L83" s="2"/>
      <c r="M83" s="2"/>
      <c r="N83" s="2"/>
      <c r="O83" s="2"/>
    </row>
    <row r="84" spans="1:15" ht="20" customHeight="1">
      <c r="A84" s="4" t="s">
        <v>1624</v>
      </c>
      <c r="B84" s="4" t="s">
        <v>22</v>
      </c>
      <c r="C84" s="4" t="s">
        <v>1625</v>
      </c>
      <c r="D84" s="4" t="s">
        <v>10</v>
      </c>
      <c r="E84" s="4" t="s">
        <v>1626</v>
      </c>
      <c r="F84" s="4" t="s">
        <v>1627</v>
      </c>
      <c r="G84" s="4">
        <v>1</v>
      </c>
      <c r="H84" s="2"/>
      <c r="I84" s="2"/>
      <c r="J84" s="2"/>
      <c r="K84" s="2"/>
      <c r="L84" s="2"/>
      <c r="M84" s="2"/>
      <c r="N84" s="2"/>
      <c r="O84" s="2"/>
    </row>
    <row r="85" spans="1:15" ht="20" customHeight="1">
      <c r="A85" s="4" t="s">
        <v>729</v>
      </c>
      <c r="B85" s="4" t="s">
        <v>40</v>
      </c>
      <c r="C85" s="4" t="s">
        <v>730</v>
      </c>
      <c r="D85" s="4" t="s">
        <v>33</v>
      </c>
      <c r="E85" s="4" t="s">
        <v>731</v>
      </c>
      <c r="F85" s="4" t="s">
        <v>732</v>
      </c>
      <c r="G85" s="4">
        <v>1</v>
      </c>
      <c r="H85" s="2"/>
      <c r="I85" s="2"/>
      <c r="J85" s="2"/>
      <c r="K85" s="2"/>
      <c r="L85" s="2"/>
      <c r="M85" s="2"/>
      <c r="N85" s="2"/>
      <c r="O85" s="2"/>
    </row>
    <row r="86" spans="1:15" ht="20" customHeight="1">
      <c r="A86" s="4" t="s">
        <v>1348</v>
      </c>
      <c r="B86" s="4" t="s">
        <v>103</v>
      </c>
      <c r="C86" s="4" t="s">
        <v>1350</v>
      </c>
      <c r="D86" s="4" t="s">
        <v>33</v>
      </c>
      <c r="E86" s="4" t="s">
        <v>11</v>
      </c>
      <c r="F86" s="4" t="s">
        <v>11</v>
      </c>
      <c r="G86" s="4" t="s">
        <v>11</v>
      </c>
      <c r="H86" s="2"/>
      <c r="I86" s="2"/>
      <c r="J86" s="2"/>
      <c r="K86" s="2"/>
      <c r="L86" s="2"/>
      <c r="M86" s="2"/>
      <c r="N86" s="2"/>
      <c r="O86" s="2"/>
    </row>
    <row r="87" spans="1:15" ht="20" customHeight="1">
      <c r="A87" s="4" t="s">
        <v>1334</v>
      </c>
      <c r="B87" s="4" t="s">
        <v>103</v>
      </c>
      <c r="C87" s="4" t="s">
        <v>1335</v>
      </c>
      <c r="D87" s="4" t="s">
        <v>33</v>
      </c>
      <c r="E87" s="4" t="s">
        <v>1336</v>
      </c>
      <c r="F87" s="4" t="s">
        <v>1337</v>
      </c>
      <c r="G87" s="4">
        <v>1</v>
      </c>
      <c r="H87" s="2"/>
      <c r="I87" s="2"/>
      <c r="J87" s="2"/>
      <c r="K87" s="2"/>
      <c r="L87" s="2"/>
      <c r="M87" s="2"/>
      <c r="N87" s="2"/>
      <c r="O87" s="2"/>
    </row>
    <row r="88" spans="1:15" ht="20" customHeight="1">
      <c r="A88" s="4" t="s">
        <v>1652</v>
      </c>
      <c r="B88" s="4" t="s">
        <v>948</v>
      </c>
      <c r="C88" s="4" t="s">
        <v>1653</v>
      </c>
      <c r="D88" s="4" t="s">
        <v>10</v>
      </c>
      <c r="E88" s="4" t="s">
        <v>11</v>
      </c>
      <c r="F88" s="4" t="s">
        <v>11</v>
      </c>
      <c r="G88" s="4" t="s">
        <v>11</v>
      </c>
      <c r="H88" s="2"/>
      <c r="I88" s="2"/>
      <c r="J88" s="2"/>
      <c r="K88" s="2"/>
      <c r="L88" s="2"/>
      <c r="M88" s="2"/>
      <c r="N88" s="2"/>
      <c r="O88" s="2"/>
    </row>
    <row r="89" spans="1:15" ht="20" customHeight="1">
      <c r="A89" s="4" t="s">
        <v>1330</v>
      </c>
      <c r="B89" s="4" t="s">
        <v>61</v>
      </c>
      <c r="C89" s="4" t="s">
        <v>1331</v>
      </c>
      <c r="D89" s="4" t="s">
        <v>10</v>
      </c>
      <c r="E89" s="4" t="s">
        <v>1332</v>
      </c>
      <c r="F89" s="4" t="s">
        <v>1333</v>
      </c>
      <c r="G89" s="4">
        <v>1</v>
      </c>
      <c r="H89" s="4"/>
      <c r="I89" s="4"/>
      <c r="J89" s="4"/>
      <c r="K89" s="4"/>
      <c r="L89" s="4"/>
      <c r="M89" s="4"/>
      <c r="N89" s="4"/>
      <c r="O89" s="4"/>
    </row>
    <row r="90" spans="1:15" ht="20" customHeight="1">
      <c r="A90" s="4" t="s">
        <v>733</v>
      </c>
      <c r="B90" s="4" t="s">
        <v>40</v>
      </c>
      <c r="C90" s="4" t="s">
        <v>734</v>
      </c>
      <c r="D90" s="4" t="s">
        <v>33</v>
      </c>
      <c r="E90" s="4" t="s">
        <v>735</v>
      </c>
      <c r="F90" s="4" t="s">
        <v>736</v>
      </c>
      <c r="G90" s="4">
        <v>1</v>
      </c>
      <c r="H90" s="2"/>
      <c r="I90" s="2"/>
      <c r="J90" s="2"/>
      <c r="K90" s="2"/>
      <c r="L90" s="2"/>
      <c r="M90" s="2"/>
      <c r="N90" s="2"/>
      <c r="O90" s="2"/>
    </row>
    <row r="91" spans="1:15" ht="20" customHeight="1">
      <c r="A91" s="4" t="s">
        <v>1483</v>
      </c>
      <c r="B91" s="4" t="s">
        <v>103</v>
      </c>
      <c r="C91" s="4" t="s">
        <v>1484</v>
      </c>
      <c r="D91" s="4" t="s">
        <v>33</v>
      </c>
      <c r="E91" s="4" t="s">
        <v>1485</v>
      </c>
      <c r="F91" s="4" t="s">
        <v>1486</v>
      </c>
      <c r="G91" s="4">
        <v>1</v>
      </c>
      <c r="H91" s="2"/>
      <c r="I91" s="2"/>
      <c r="J91" s="2"/>
      <c r="K91" s="2"/>
      <c r="L91" s="2"/>
      <c r="M91" s="2"/>
      <c r="N91" s="2"/>
      <c r="O91" s="2"/>
    </row>
    <row r="92" spans="1:15" ht="20" customHeight="1">
      <c r="A92" s="4" t="s">
        <v>737</v>
      </c>
      <c r="B92" s="4" t="s">
        <v>40</v>
      </c>
      <c r="C92" s="4" t="s">
        <v>738</v>
      </c>
      <c r="D92" s="4" t="s">
        <v>33</v>
      </c>
      <c r="E92" s="4" t="s">
        <v>739</v>
      </c>
      <c r="F92" s="4" t="s">
        <v>740</v>
      </c>
      <c r="G92" s="4">
        <v>1</v>
      </c>
      <c r="H92" s="2"/>
      <c r="I92" s="2"/>
      <c r="J92" s="2"/>
      <c r="K92" s="2"/>
      <c r="L92" s="2"/>
      <c r="M92" s="2"/>
      <c r="N92" s="2"/>
      <c r="O92" s="2"/>
    </row>
    <row r="93" spans="1:15" ht="20" customHeight="1">
      <c r="A93" s="4" t="s">
        <v>1396</v>
      </c>
      <c r="B93" s="4" t="s">
        <v>179</v>
      </c>
      <c r="C93" s="4" t="s">
        <v>1398</v>
      </c>
      <c r="D93" s="4" t="s">
        <v>10</v>
      </c>
      <c r="E93" s="4" t="s">
        <v>1400</v>
      </c>
      <c r="F93" s="4" t="s">
        <v>1401</v>
      </c>
      <c r="G93" s="4">
        <v>1</v>
      </c>
      <c r="H93" s="2"/>
      <c r="I93" s="2"/>
      <c r="J93" s="2"/>
      <c r="K93" s="2"/>
      <c r="L93" s="2"/>
      <c r="M93" s="2"/>
      <c r="N93" s="2"/>
      <c r="O93" s="2"/>
    </row>
    <row r="94" spans="1:15" ht="20" customHeight="1">
      <c r="A94" s="4" t="s">
        <v>476</v>
      </c>
      <c r="B94" s="4" t="s">
        <v>77</v>
      </c>
      <c r="C94" s="4" t="s">
        <v>477</v>
      </c>
      <c r="D94" s="4" t="s">
        <v>356</v>
      </c>
      <c r="E94" s="4" t="s">
        <v>478</v>
      </c>
      <c r="F94" s="4" t="s">
        <v>478</v>
      </c>
      <c r="G94" s="4">
        <v>4</v>
      </c>
      <c r="H94" s="2"/>
      <c r="I94" s="2"/>
      <c r="J94" s="2"/>
      <c r="K94" s="2"/>
      <c r="L94" s="2"/>
      <c r="M94" s="2"/>
      <c r="N94" s="2"/>
      <c r="O94" s="2"/>
    </row>
    <row r="95" spans="1:15" ht="20" customHeight="1">
      <c r="A95" s="4" t="s">
        <v>594</v>
      </c>
      <c r="B95" s="4" t="s">
        <v>40</v>
      </c>
      <c r="C95" s="4" t="s">
        <v>595</v>
      </c>
      <c r="D95" s="4" t="s">
        <v>10</v>
      </c>
      <c r="E95" s="4" t="s">
        <v>596</v>
      </c>
      <c r="F95" s="4" t="s">
        <v>597</v>
      </c>
      <c r="G95" s="4">
        <v>1</v>
      </c>
      <c r="H95" s="2"/>
      <c r="I95" s="2"/>
      <c r="J95" s="2"/>
      <c r="K95" s="2"/>
      <c r="L95" s="2"/>
      <c r="M95" s="2"/>
      <c r="N95" s="2"/>
      <c r="O95" s="2"/>
    </row>
    <row r="96" spans="1:15" ht="20" customHeight="1">
      <c r="A96" s="4" t="s">
        <v>1422</v>
      </c>
      <c r="B96" s="4" t="s">
        <v>103</v>
      </c>
      <c r="C96" s="4" t="s">
        <v>1423</v>
      </c>
      <c r="D96" s="4" t="s">
        <v>10</v>
      </c>
      <c r="E96" s="4" t="s">
        <v>1424</v>
      </c>
      <c r="F96" s="4" t="s">
        <v>1425</v>
      </c>
      <c r="G96" s="4">
        <v>1</v>
      </c>
      <c r="H96" s="2"/>
      <c r="I96" s="2"/>
      <c r="J96" s="2"/>
      <c r="K96" s="2"/>
      <c r="L96" s="2"/>
      <c r="M96" s="2"/>
      <c r="N96" s="2"/>
      <c r="O96" s="2"/>
    </row>
    <row r="97" spans="1:15" ht="20" customHeight="1">
      <c r="A97" s="4" t="s">
        <v>1542</v>
      </c>
      <c r="B97" s="4" t="s">
        <v>24</v>
      </c>
      <c r="C97" s="4" t="s">
        <v>1543</v>
      </c>
      <c r="D97" s="4" t="s">
        <v>33</v>
      </c>
      <c r="E97" s="4" t="s">
        <v>11</v>
      </c>
      <c r="F97" s="4" t="s">
        <v>11</v>
      </c>
      <c r="G97" s="4" t="s">
        <v>11</v>
      </c>
      <c r="H97" s="2"/>
      <c r="I97" s="2"/>
      <c r="J97" s="2"/>
      <c r="K97" s="2"/>
      <c r="L97" s="2"/>
      <c r="M97" s="2"/>
      <c r="N97" s="2"/>
      <c r="O97" s="2"/>
    </row>
    <row r="98" spans="1:15" ht="20" customHeight="1">
      <c r="A98" s="4" t="s">
        <v>1446</v>
      </c>
      <c r="B98" s="4" t="s">
        <v>91</v>
      </c>
      <c r="C98" s="4" t="s">
        <v>1447</v>
      </c>
      <c r="D98" s="4" t="s">
        <v>356</v>
      </c>
      <c r="E98" s="4" t="s">
        <v>11</v>
      </c>
      <c r="F98" s="4" t="s">
        <v>11</v>
      </c>
      <c r="G98" s="4" t="s">
        <v>11</v>
      </c>
      <c r="H98" s="2"/>
      <c r="I98" s="2"/>
      <c r="J98" s="2"/>
      <c r="K98" s="2"/>
      <c r="L98" s="2"/>
      <c r="M98" s="2"/>
      <c r="N98" s="2"/>
      <c r="O98" s="2"/>
    </row>
    <row r="99" spans="1:15" ht="20" customHeight="1">
      <c r="A99" s="4" t="s">
        <v>1440</v>
      </c>
      <c r="B99" s="4" t="s">
        <v>252</v>
      </c>
      <c r="C99" s="4" t="s">
        <v>1442</v>
      </c>
      <c r="D99" s="4" t="s">
        <v>33</v>
      </c>
      <c r="E99" s="4" t="s">
        <v>1444</v>
      </c>
      <c r="F99" s="4" t="s">
        <v>1445</v>
      </c>
      <c r="G99" s="4">
        <v>1</v>
      </c>
      <c r="H99" s="2"/>
      <c r="I99" s="2"/>
      <c r="J99" s="2"/>
      <c r="K99" s="2"/>
      <c r="L99" s="2"/>
      <c r="M99" s="2"/>
      <c r="N99" s="2"/>
      <c r="O99" s="2"/>
    </row>
    <row r="100" spans="1:15" ht="20" customHeight="1">
      <c r="A100" s="4" t="s">
        <v>1450</v>
      </c>
      <c r="B100" s="4" t="s">
        <v>134</v>
      </c>
      <c r="C100" s="4" t="s">
        <v>1451</v>
      </c>
      <c r="D100" s="4" t="s">
        <v>10</v>
      </c>
      <c r="E100" s="4" t="s">
        <v>1452</v>
      </c>
      <c r="F100" s="4" t="s">
        <v>1453</v>
      </c>
      <c r="G100" s="4">
        <v>1</v>
      </c>
      <c r="H100" s="2"/>
      <c r="I100" s="2"/>
      <c r="J100" s="2"/>
      <c r="K100" s="2"/>
      <c r="L100" s="2"/>
      <c r="M100" s="2"/>
      <c r="N100" s="2"/>
      <c r="O100" s="2"/>
    </row>
    <row r="101" spans="1:15" ht="20" customHeight="1">
      <c r="A101" s="4" t="s">
        <v>1654</v>
      </c>
      <c r="B101" s="4" t="s">
        <v>8</v>
      </c>
      <c r="C101" s="4" t="s">
        <v>1655</v>
      </c>
      <c r="D101" s="4" t="s">
        <v>10</v>
      </c>
      <c r="E101" s="4" t="s">
        <v>1656</v>
      </c>
      <c r="F101" s="4" t="s">
        <v>1657</v>
      </c>
      <c r="G101" s="4">
        <v>1</v>
      </c>
      <c r="H101" s="2"/>
      <c r="I101" s="2"/>
      <c r="J101" s="2"/>
      <c r="K101" s="2"/>
      <c r="L101" s="2"/>
      <c r="M101" s="2"/>
      <c r="N101" s="2"/>
      <c r="O101" s="2"/>
    </row>
    <row r="102" spans="1:15" ht="20" customHeight="1">
      <c r="A102" s="2" t="s">
        <v>431</v>
      </c>
      <c r="B102" s="2" t="s">
        <v>61</v>
      </c>
      <c r="C102" s="2" t="s">
        <v>432</v>
      </c>
      <c r="D102" s="2" t="s">
        <v>356</v>
      </c>
      <c r="E102" s="2" t="s">
        <v>11</v>
      </c>
      <c r="F102" s="2" t="s">
        <v>11</v>
      </c>
      <c r="G102" s="2" t="s">
        <v>11</v>
      </c>
      <c r="H102" s="4"/>
      <c r="I102" s="4"/>
      <c r="J102" s="4"/>
      <c r="K102" s="4"/>
      <c r="L102" s="4"/>
      <c r="M102" s="4"/>
      <c r="N102" s="4"/>
      <c r="O102" s="4"/>
    </row>
    <row r="103" spans="1:15" ht="20" customHeight="1">
      <c r="A103" s="4" t="s">
        <v>1575</v>
      </c>
      <c r="B103" s="4" t="s">
        <v>91</v>
      </c>
      <c r="C103" s="4" t="s">
        <v>1576</v>
      </c>
      <c r="D103" s="4" t="s">
        <v>356</v>
      </c>
      <c r="E103" s="4" t="s">
        <v>1577</v>
      </c>
      <c r="F103" s="4" t="s">
        <v>1577</v>
      </c>
      <c r="G103" s="4">
        <v>4</v>
      </c>
      <c r="H103" s="2"/>
      <c r="I103" s="2"/>
      <c r="J103" s="2"/>
      <c r="K103" s="2"/>
      <c r="L103" s="2"/>
      <c r="M103" s="2"/>
      <c r="N103" s="2"/>
      <c r="O103" s="2"/>
    </row>
    <row r="104" spans="1:15" ht="20" customHeight="1">
      <c r="A104" s="2" t="s">
        <v>1200</v>
      </c>
      <c r="B104" s="11" t="s">
        <v>103</v>
      </c>
      <c r="C104" s="4" t="s">
        <v>1201</v>
      </c>
      <c r="D104" s="4" t="s">
        <v>10</v>
      </c>
      <c r="E104" s="4" t="s">
        <v>1202</v>
      </c>
      <c r="F104" s="4" t="s">
        <v>1203</v>
      </c>
      <c r="G104" s="4">
        <v>1</v>
      </c>
      <c r="H104" s="4"/>
      <c r="I104" s="4"/>
      <c r="J104" s="4"/>
      <c r="K104" s="4"/>
      <c r="L104" s="4"/>
      <c r="M104" s="4"/>
      <c r="N104" s="4"/>
      <c r="O104" s="4"/>
    </row>
    <row r="105" spans="1:15" ht="20" customHeight="1">
      <c r="A105" s="4" t="s">
        <v>1455</v>
      </c>
      <c r="B105" s="4" t="s">
        <v>820</v>
      </c>
      <c r="C105" s="4" t="s">
        <v>902</v>
      </c>
      <c r="D105" s="4" t="s">
        <v>33</v>
      </c>
      <c r="E105" s="4" t="s">
        <v>11</v>
      </c>
      <c r="F105" s="4" t="s">
        <v>11</v>
      </c>
      <c r="G105" s="4" t="s">
        <v>11</v>
      </c>
      <c r="H105" s="2"/>
      <c r="I105" s="2"/>
      <c r="J105" s="2"/>
      <c r="K105" s="2"/>
      <c r="L105" s="2"/>
      <c r="M105" s="2"/>
      <c r="N105" s="2"/>
      <c r="O105" s="2"/>
    </row>
    <row r="106" spans="1:15" ht="20" customHeight="1">
      <c r="A106" s="4" t="s">
        <v>1248</v>
      </c>
      <c r="B106" s="4" t="s">
        <v>103</v>
      </c>
      <c r="C106" s="4" t="s">
        <v>1249</v>
      </c>
      <c r="D106" s="4" t="s">
        <v>10</v>
      </c>
      <c r="E106" s="4" t="s">
        <v>1250</v>
      </c>
      <c r="F106" s="4" t="s">
        <v>1251</v>
      </c>
      <c r="G106" s="4">
        <v>1</v>
      </c>
      <c r="H106" s="4"/>
      <c r="I106" s="4"/>
      <c r="J106" s="4"/>
      <c r="K106" s="4"/>
      <c r="L106" s="4"/>
      <c r="M106" s="4"/>
      <c r="N106" s="4"/>
      <c r="O106" s="4"/>
    </row>
    <row r="107" spans="1:15" ht="20" customHeight="1">
      <c r="A107" s="4" t="s">
        <v>605</v>
      </c>
      <c r="B107" s="4" t="s">
        <v>40</v>
      </c>
      <c r="C107" s="4" t="s">
        <v>606</v>
      </c>
      <c r="D107" s="4" t="s">
        <v>10</v>
      </c>
      <c r="E107" s="4" t="s">
        <v>607</v>
      </c>
      <c r="F107" s="4" t="s">
        <v>608</v>
      </c>
      <c r="G107" s="4">
        <v>1</v>
      </c>
      <c r="H107" s="2"/>
      <c r="I107" s="2"/>
      <c r="J107" s="2"/>
      <c r="K107" s="2"/>
      <c r="L107" s="2"/>
      <c r="M107" s="2"/>
      <c r="N107" s="2"/>
      <c r="O107" s="2"/>
    </row>
    <row r="108" spans="1:15" ht="20" customHeight="1">
      <c r="A108" s="4" t="s">
        <v>1662</v>
      </c>
      <c r="B108" s="4" t="s">
        <v>55</v>
      </c>
      <c r="C108" s="4" t="s">
        <v>1663</v>
      </c>
      <c r="D108" s="4" t="s">
        <v>10</v>
      </c>
      <c r="E108" s="4" t="s">
        <v>1664</v>
      </c>
      <c r="F108" s="4" t="s">
        <v>1665</v>
      </c>
      <c r="G108" s="4">
        <v>1</v>
      </c>
      <c r="H108" s="2"/>
      <c r="I108" s="2"/>
      <c r="J108" s="2"/>
      <c r="K108" s="2"/>
      <c r="L108" s="2"/>
      <c r="M108" s="2"/>
      <c r="N108" s="2"/>
      <c r="O108" s="2"/>
    </row>
    <row r="109" spans="1:15" ht="20" customHeight="1">
      <c r="A109" s="4" t="s">
        <v>1479</v>
      </c>
      <c r="B109" s="4" t="s">
        <v>103</v>
      </c>
      <c r="C109" s="4" t="s">
        <v>1480</v>
      </c>
      <c r="D109" s="4" t="s">
        <v>33</v>
      </c>
      <c r="E109" s="4" t="s">
        <v>1481</v>
      </c>
      <c r="F109" s="4" t="s">
        <v>1482</v>
      </c>
      <c r="G109" s="4">
        <v>1</v>
      </c>
      <c r="H109" s="2"/>
      <c r="I109" s="2"/>
      <c r="J109" s="2"/>
      <c r="K109" s="2"/>
      <c r="L109" s="2"/>
      <c r="M109" s="2"/>
      <c r="N109" s="2"/>
      <c r="O109" s="2"/>
    </row>
    <row r="110" spans="1:15" ht="20" customHeight="1">
      <c r="A110" s="4" t="s">
        <v>1264</v>
      </c>
      <c r="B110" s="4" t="s">
        <v>77</v>
      </c>
      <c r="C110" s="4" t="s">
        <v>1266</v>
      </c>
      <c r="D110" s="4" t="s">
        <v>10</v>
      </c>
      <c r="E110" s="4" t="s">
        <v>1267</v>
      </c>
      <c r="F110" s="4" t="s">
        <v>1268</v>
      </c>
      <c r="G110" s="4">
        <v>1</v>
      </c>
      <c r="H110" s="2"/>
      <c r="I110" s="2"/>
      <c r="J110" s="2"/>
      <c r="K110" s="2"/>
      <c r="L110" s="2"/>
      <c r="M110" s="2"/>
      <c r="N110" s="2"/>
      <c r="O110" s="2"/>
    </row>
    <row r="111" spans="1:15" ht="20" customHeight="1">
      <c r="A111" s="4" t="s">
        <v>122</v>
      </c>
      <c r="B111" s="4" t="s">
        <v>14</v>
      </c>
      <c r="C111" s="4" t="s">
        <v>123</v>
      </c>
      <c r="D111" s="4" t="s">
        <v>33</v>
      </c>
      <c r="E111" s="4" t="s">
        <v>124</v>
      </c>
      <c r="F111" s="4" t="s">
        <v>125</v>
      </c>
      <c r="G111" s="4">
        <v>1</v>
      </c>
      <c r="H111" s="4"/>
      <c r="I111" s="4"/>
      <c r="J111" s="4"/>
      <c r="K111" s="4"/>
      <c r="L111" s="4"/>
      <c r="M111" s="4"/>
      <c r="N111" s="4"/>
      <c r="O111" s="4"/>
    </row>
    <row r="112" spans="1:15" ht="20" customHeight="1">
      <c r="A112" s="2" t="s">
        <v>1156</v>
      </c>
      <c r="B112" s="11" t="s">
        <v>55</v>
      </c>
      <c r="C112" s="2" t="s">
        <v>1157</v>
      </c>
      <c r="D112" s="2" t="s">
        <v>10</v>
      </c>
      <c r="E112" s="4" t="s">
        <v>1158</v>
      </c>
      <c r="F112" s="4" t="s">
        <v>1159</v>
      </c>
      <c r="G112" s="4">
        <v>1</v>
      </c>
      <c r="H112" s="2"/>
      <c r="I112" s="2"/>
      <c r="J112" s="2"/>
      <c r="K112" s="2"/>
      <c r="L112" s="2"/>
      <c r="M112" s="2"/>
      <c r="N112" s="2"/>
      <c r="O112" s="2"/>
    </row>
    <row r="113" spans="1:15" ht="20" customHeight="1">
      <c r="A113" s="2" t="s">
        <v>1164</v>
      </c>
      <c r="B113" s="2" t="s">
        <v>103</v>
      </c>
      <c r="C113" s="2" t="s">
        <v>1166</v>
      </c>
      <c r="D113" s="2" t="s">
        <v>10</v>
      </c>
      <c r="E113" s="4" t="s">
        <v>1167</v>
      </c>
      <c r="F113" s="4" t="s">
        <v>1168</v>
      </c>
      <c r="G113" s="4">
        <v>1</v>
      </c>
      <c r="H113" s="2"/>
      <c r="I113" s="2"/>
      <c r="J113" s="2"/>
      <c r="K113" s="2"/>
      <c r="L113" s="2"/>
      <c r="M113" s="2"/>
      <c r="N113" s="2"/>
      <c r="O113" s="2"/>
    </row>
    <row r="114" spans="1:15" ht="20" customHeight="1">
      <c r="A114" s="4" t="s">
        <v>1700</v>
      </c>
      <c r="B114" s="4" t="s">
        <v>968</v>
      </c>
      <c r="C114" s="4" t="s">
        <v>1701</v>
      </c>
      <c r="D114" s="4" t="s">
        <v>10</v>
      </c>
      <c r="E114" s="4" t="s">
        <v>941</v>
      </c>
      <c r="F114" s="4" t="s">
        <v>1702</v>
      </c>
      <c r="G114" s="4">
        <v>1</v>
      </c>
      <c r="H114" s="2"/>
      <c r="I114" s="2"/>
      <c r="J114" s="2"/>
      <c r="K114" s="2"/>
      <c r="L114" s="2"/>
      <c r="M114" s="2"/>
      <c r="N114" s="2"/>
      <c r="O114" s="2"/>
    </row>
    <row r="115" spans="1:15" ht="20" customHeight="1">
      <c r="A115" s="4" t="s">
        <v>284</v>
      </c>
      <c r="B115" s="4" t="s">
        <v>55</v>
      </c>
      <c r="C115" s="4" t="s">
        <v>285</v>
      </c>
      <c r="D115" s="4" t="s">
        <v>33</v>
      </c>
      <c r="E115" s="4" t="s">
        <v>11</v>
      </c>
      <c r="F115" s="4" t="s">
        <v>11</v>
      </c>
      <c r="G115" s="4" t="s">
        <v>11</v>
      </c>
      <c r="H115" s="2"/>
      <c r="I115" s="2"/>
      <c r="J115" s="2"/>
      <c r="K115" s="2"/>
      <c r="L115" s="2"/>
      <c r="M115" s="2"/>
      <c r="N115" s="2"/>
      <c r="O115" s="2"/>
    </row>
    <row r="116" spans="1:15" ht="20" customHeight="1">
      <c r="A116" s="4" t="s">
        <v>76</v>
      </c>
      <c r="B116" s="4" t="s">
        <v>77</v>
      </c>
      <c r="C116" s="4" t="s">
        <v>79</v>
      </c>
      <c r="D116" s="4" t="s">
        <v>10</v>
      </c>
      <c r="E116" s="4" t="s">
        <v>82</v>
      </c>
      <c r="F116" s="4" t="s">
        <v>83</v>
      </c>
      <c r="G116" s="4">
        <v>1</v>
      </c>
      <c r="H116" s="2"/>
      <c r="I116" s="2"/>
      <c r="J116" s="2"/>
      <c r="K116" s="2"/>
      <c r="L116" s="2"/>
      <c r="M116" s="2"/>
      <c r="N116" s="2"/>
      <c r="O116" s="2"/>
    </row>
    <row r="117" spans="1:15" ht="20" customHeight="1">
      <c r="A117" s="4" t="s">
        <v>609</v>
      </c>
      <c r="B117" s="4" t="s">
        <v>40</v>
      </c>
      <c r="C117" s="4" t="s">
        <v>1678</v>
      </c>
      <c r="D117" s="4" t="s">
        <v>10</v>
      </c>
      <c r="E117" s="4" t="s">
        <v>611</v>
      </c>
      <c r="F117" s="4" t="s">
        <v>612</v>
      </c>
      <c r="G117" s="4">
        <v>1</v>
      </c>
      <c r="H117" s="2"/>
      <c r="I117" s="2"/>
      <c r="J117" s="2"/>
      <c r="K117" s="2"/>
      <c r="L117" s="2"/>
      <c r="M117" s="2"/>
      <c r="N117" s="2"/>
    </row>
    <row r="118" spans="1:15" ht="20" customHeight="1">
      <c r="A118" s="4" t="s">
        <v>1290</v>
      </c>
      <c r="B118" s="4" t="s">
        <v>103</v>
      </c>
      <c r="C118" s="4" t="s">
        <v>1291</v>
      </c>
      <c r="D118" s="4" t="s">
        <v>10</v>
      </c>
      <c r="E118" s="4" t="s">
        <v>1292</v>
      </c>
      <c r="F118" s="4" t="s">
        <v>1293</v>
      </c>
      <c r="G118" s="4">
        <v>1</v>
      </c>
      <c r="H118" s="2"/>
      <c r="I118" s="2"/>
      <c r="J118" s="2"/>
      <c r="K118" s="2"/>
      <c r="L118" s="2"/>
      <c r="M118" s="2"/>
      <c r="N118" s="2"/>
      <c r="O118" s="2"/>
    </row>
    <row r="119" spans="1:15" ht="20" customHeight="1">
      <c r="A119" s="4" t="s">
        <v>1510</v>
      </c>
      <c r="B119" s="4" t="s">
        <v>61</v>
      </c>
      <c r="C119" s="4" t="s">
        <v>1512</v>
      </c>
      <c r="D119" s="4" t="s">
        <v>10</v>
      </c>
      <c r="E119" s="4" t="s">
        <v>1513</v>
      </c>
      <c r="F119" s="4" t="s">
        <v>1514</v>
      </c>
      <c r="G119" s="4">
        <v>1</v>
      </c>
      <c r="H119" s="2"/>
      <c r="I119" s="2"/>
      <c r="J119" s="2"/>
      <c r="K119" s="2"/>
      <c r="L119" s="2"/>
      <c r="M119" s="2"/>
      <c r="N119" s="2"/>
      <c r="O119" s="2"/>
    </row>
    <row r="120" spans="1:15" ht="20" customHeight="1">
      <c r="A120" s="4" t="s">
        <v>1531</v>
      </c>
      <c r="B120" s="4" t="s">
        <v>134</v>
      </c>
      <c r="C120" s="4" t="s">
        <v>1532</v>
      </c>
      <c r="D120" s="4" t="s">
        <v>33</v>
      </c>
      <c r="E120" s="4" t="s">
        <v>1533</v>
      </c>
      <c r="F120" s="4" t="s">
        <v>1534</v>
      </c>
      <c r="G120" s="4">
        <v>1</v>
      </c>
      <c r="H120" s="2"/>
      <c r="I120" s="2"/>
      <c r="J120" s="2"/>
      <c r="K120" s="2"/>
      <c r="L120" s="2"/>
      <c r="M120" s="2"/>
      <c r="N120" s="2"/>
      <c r="O120" s="2"/>
    </row>
    <row r="121" spans="1:15" ht="20" customHeight="1">
      <c r="A121" s="4" t="s">
        <v>1521</v>
      </c>
      <c r="B121" s="4" t="s">
        <v>65</v>
      </c>
      <c r="C121" s="4" t="s">
        <v>1522</v>
      </c>
      <c r="D121" s="4" t="s">
        <v>10</v>
      </c>
      <c r="E121" s="4" t="s">
        <v>1523</v>
      </c>
      <c r="F121" s="4" t="s">
        <v>1524</v>
      </c>
      <c r="G121" s="4">
        <v>1</v>
      </c>
      <c r="H121" s="2"/>
      <c r="I121" s="2"/>
      <c r="J121" s="2"/>
      <c r="K121" s="2"/>
      <c r="L121" s="2"/>
      <c r="M121" s="2"/>
      <c r="N121" s="2"/>
      <c r="O121" s="2"/>
    </row>
    <row r="122" spans="1:15" ht="20" customHeight="1">
      <c r="A122" s="4" t="s">
        <v>1642</v>
      </c>
      <c r="B122" s="4" t="s">
        <v>1278</v>
      </c>
      <c r="C122" s="4" t="s">
        <v>1643</v>
      </c>
      <c r="D122" s="4" t="s">
        <v>356</v>
      </c>
      <c r="E122" s="4" t="s">
        <v>1644</v>
      </c>
      <c r="F122" s="4" t="s">
        <v>1644</v>
      </c>
      <c r="G122" s="4">
        <v>4</v>
      </c>
      <c r="H122" s="2"/>
      <c r="I122" s="2"/>
      <c r="J122" s="2"/>
      <c r="K122" s="2"/>
      <c r="L122" s="2"/>
      <c r="M122" s="2"/>
      <c r="N122" s="2"/>
      <c r="O122" s="2"/>
    </row>
    <row r="123" spans="1:15" ht="20" customHeight="1">
      <c r="A123" s="4" t="s">
        <v>104</v>
      </c>
      <c r="B123" s="4" t="s">
        <v>40</v>
      </c>
      <c r="C123" s="4" t="s">
        <v>110</v>
      </c>
      <c r="D123" s="4" t="s">
        <v>10</v>
      </c>
      <c r="E123" s="4" t="s">
        <v>111</v>
      </c>
      <c r="F123" s="4" t="s">
        <v>112</v>
      </c>
      <c r="G123" s="4">
        <v>1</v>
      </c>
      <c r="H123" s="2"/>
      <c r="I123" s="2"/>
      <c r="J123" s="2"/>
      <c r="K123" s="2"/>
      <c r="L123" s="2"/>
      <c r="M123" s="2"/>
      <c r="N123" s="2"/>
      <c r="O123" s="2"/>
    </row>
    <row r="124" spans="1:15" ht="20" customHeight="1">
      <c r="A124" s="4" t="s">
        <v>1535</v>
      </c>
      <c r="B124" s="4" t="s">
        <v>55</v>
      </c>
      <c r="C124" s="4" t="s">
        <v>1537</v>
      </c>
      <c r="D124" s="4" t="s">
        <v>10</v>
      </c>
      <c r="E124" s="4" t="s">
        <v>1539</v>
      </c>
      <c r="F124" s="4" t="s">
        <v>1540</v>
      </c>
      <c r="G124" s="4">
        <v>1</v>
      </c>
      <c r="H124" s="2"/>
      <c r="I124" s="2"/>
      <c r="J124" s="2"/>
      <c r="K124" s="2"/>
      <c r="L124" s="2"/>
      <c r="M124" s="2"/>
      <c r="N124" s="2"/>
      <c r="O124" s="2"/>
    </row>
    <row r="125" spans="1:15" ht="20" customHeight="1">
      <c r="A125" s="4" t="s">
        <v>1305</v>
      </c>
      <c r="B125" s="4" t="s">
        <v>77</v>
      </c>
      <c r="C125" s="4" t="s">
        <v>1307</v>
      </c>
      <c r="D125" s="4" t="s">
        <v>10</v>
      </c>
      <c r="E125" s="4" t="s">
        <v>1308</v>
      </c>
      <c r="F125" s="4" t="s">
        <v>1309</v>
      </c>
      <c r="G125" s="4">
        <v>1</v>
      </c>
      <c r="H125" s="2"/>
      <c r="I125" s="2"/>
      <c r="J125" s="2"/>
      <c r="K125" s="2"/>
      <c r="L125" s="2"/>
      <c r="M125" s="2"/>
      <c r="N125" s="2"/>
      <c r="O125" s="2"/>
    </row>
    <row r="126" spans="1:15" ht="20" customHeight="1">
      <c r="A126" s="4" t="s">
        <v>1244</v>
      </c>
      <c r="B126" s="4" t="s">
        <v>77</v>
      </c>
      <c r="C126" s="4" t="s">
        <v>1245</v>
      </c>
      <c r="D126" s="4" t="s">
        <v>10</v>
      </c>
      <c r="E126" s="4" t="s">
        <v>1246</v>
      </c>
      <c r="F126" s="4" t="s">
        <v>1247</v>
      </c>
      <c r="G126" s="4">
        <v>1</v>
      </c>
      <c r="H126" s="2"/>
      <c r="I126" s="2"/>
      <c r="J126" s="2"/>
      <c r="K126" s="2"/>
      <c r="L126" s="2"/>
      <c r="M126" s="2"/>
      <c r="N126" s="2"/>
      <c r="O126" s="2"/>
    </row>
    <row r="127" spans="1:15" ht="20" customHeight="1">
      <c r="A127" s="2" t="s">
        <v>1101</v>
      </c>
      <c r="B127" s="11" t="s">
        <v>14</v>
      </c>
      <c r="C127" s="2" t="s">
        <v>1105</v>
      </c>
      <c r="D127" s="2" t="s">
        <v>33</v>
      </c>
      <c r="E127" s="4" t="s">
        <v>1106</v>
      </c>
      <c r="F127" s="4" t="s">
        <v>1107</v>
      </c>
      <c r="G127" s="4">
        <v>1</v>
      </c>
      <c r="H127" s="2"/>
      <c r="I127" s="2"/>
      <c r="J127" s="2"/>
      <c r="K127" s="2"/>
      <c r="L127" s="2"/>
      <c r="M127" s="2"/>
      <c r="N127" s="2"/>
      <c r="O127" s="2"/>
    </row>
    <row r="128" spans="1:15" ht="20" customHeight="1">
      <c r="A128" s="4" t="s">
        <v>1236</v>
      </c>
      <c r="B128" s="4" t="s">
        <v>77</v>
      </c>
      <c r="C128" s="4" t="s">
        <v>1237</v>
      </c>
      <c r="D128" s="4" t="s">
        <v>10</v>
      </c>
      <c r="E128" s="4" t="s">
        <v>1238</v>
      </c>
      <c r="F128" s="4" t="s">
        <v>1239</v>
      </c>
      <c r="G128" s="4">
        <v>1</v>
      </c>
      <c r="H128" s="2"/>
      <c r="I128" s="2"/>
      <c r="J128" s="2"/>
      <c r="K128" s="2"/>
      <c r="L128" s="2"/>
      <c r="M128" s="2"/>
      <c r="N128" s="2"/>
      <c r="O128" s="2"/>
    </row>
    <row r="129" spans="1:15" ht="20" customHeight="1">
      <c r="A129" s="4" t="s">
        <v>1260</v>
      </c>
      <c r="B129" s="4" t="s">
        <v>61</v>
      </c>
      <c r="C129" s="4" t="s">
        <v>1261</v>
      </c>
      <c r="D129" s="4" t="s">
        <v>10</v>
      </c>
      <c r="E129" s="4" t="s">
        <v>1262</v>
      </c>
      <c r="F129" s="4" t="s">
        <v>1263</v>
      </c>
      <c r="G129" s="4">
        <v>1</v>
      </c>
      <c r="H129" s="2"/>
      <c r="I129" s="2"/>
      <c r="J129" s="2"/>
      <c r="K129" s="2"/>
      <c r="L129" s="2"/>
      <c r="M129" s="2"/>
      <c r="N129" s="2"/>
      <c r="O129" s="2"/>
    </row>
    <row r="130" spans="1:15" ht="20" customHeight="1">
      <c r="A130" s="4" t="s">
        <v>1525</v>
      </c>
      <c r="B130" s="4" t="s">
        <v>61</v>
      </c>
      <c r="C130" s="4" t="s">
        <v>1526</v>
      </c>
      <c r="D130" s="4" t="s">
        <v>10</v>
      </c>
      <c r="E130" s="4" t="s">
        <v>1527</v>
      </c>
      <c r="F130" s="4" t="s">
        <v>1528</v>
      </c>
      <c r="G130" s="4">
        <v>1</v>
      </c>
      <c r="H130" s="2"/>
      <c r="I130" s="2"/>
      <c r="J130" s="2"/>
      <c r="K130" s="2"/>
      <c r="L130" s="2"/>
      <c r="M130" s="2"/>
      <c r="N130" s="2"/>
      <c r="O130" s="2"/>
    </row>
    <row r="131" spans="1:15" ht="20" customHeight="1">
      <c r="A131" s="4" t="s">
        <v>613</v>
      </c>
      <c r="B131" s="4" t="s">
        <v>40</v>
      </c>
      <c r="C131" s="4" t="s">
        <v>614</v>
      </c>
      <c r="D131" s="4" t="s">
        <v>10</v>
      </c>
      <c r="E131" s="4" t="s">
        <v>1549</v>
      </c>
      <c r="F131" s="4" t="s">
        <v>1550</v>
      </c>
      <c r="G131" s="4">
        <v>1</v>
      </c>
      <c r="H131" s="2"/>
      <c r="I131" s="2"/>
      <c r="J131" s="2"/>
      <c r="K131" s="2"/>
      <c r="L131" s="2"/>
      <c r="M131" s="2"/>
      <c r="N131" s="2"/>
      <c r="O131" s="2"/>
    </row>
    <row r="132" spans="1:15" ht="20" customHeight="1">
      <c r="A132" s="4" t="s">
        <v>1544</v>
      </c>
      <c r="B132" s="4" t="s">
        <v>55</v>
      </c>
      <c r="C132" s="4" t="s">
        <v>1545</v>
      </c>
      <c r="D132" s="4" t="s">
        <v>1546</v>
      </c>
      <c r="E132" s="4" t="s">
        <v>1547</v>
      </c>
      <c r="F132" s="4" t="s">
        <v>1548</v>
      </c>
      <c r="G132" s="4">
        <v>1</v>
      </c>
      <c r="H132" s="2"/>
      <c r="I132" s="2"/>
      <c r="J132" s="2"/>
      <c r="K132" s="2"/>
      <c r="L132" s="2"/>
      <c r="M132" s="2"/>
      <c r="N132" s="2"/>
      <c r="O132" s="2"/>
    </row>
    <row r="133" spans="1:15" ht="20" customHeight="1">
      <c r="A133" s="4" t="s">
        <v>1298</v>
      </c>
      <c r="B133" s="4" t="s">
        <v>55</v>
      </c>
      <c r="C133" s="4" t="s">
        <v>1299</v>
      </c>
      <c r="D133" s="4" t="s">
        <v>10</v>
      </c>
      <c r="E133" s="4" t="s">
        <v>1300</v>
      </c>
      <c r="F133" s="4" t="s">
        <v>1301</v>
      </c>
      <c r="G133" s="4">
        <v>1</v>
      </c>
      <c r="H133" s="2"/>
      <c r="I133" s="2"/>
      <c r="J133" s="2"/>
      <c r="K133" s="2"/>
      <c r="L133" s="2"/>
      <c r="M133" s="2"/>
      <c r="N133" s="2"/>
      <c r="O133" s="2"/>
    </row>
    <row r="134" spans="1:15" ht="20" customHeight="1">
      <c r="A134" s="4" t="s">
        <v>1364</v>
      </c>
      <c r="B134" s="4" t="s">
        <v>55</v>
      </c>
      <c r="C134" s="4" t="s">
        <v>1365</v>
      </c>
      <c r="D134" s="4" t="s">
        <v>10</v>
      </c>
      <c r="E134" s="4" t="s">
        <v>1366</v>
      </c>
      <c r="F134" s="4" t="s">
        <v>1367</v>
      </c>
      <c r="G134" s="4">
        <v>1</v>
      </c>
      <c r="H134" s="2"/>
      <c r="I134" s="2"/>
      <c r="J134" s="2"/>
      <c r="K134" s="2"/>
      <c r="L134" s="2"/>
      <c r="M134" s="2"/>
      <c r="N134" s="2"/>
      <c r="O134" s="2"/>
    </row>
    <row r="135" spans="1:15" ht="20" customHeight="1">
      <c r="A135" s="4" t="s">
        <v>617</v>
      </c>
      <c r="B135" s="4" t="s">
        <v>40</v>
      </c>
      <c r="C135" s="4" t="s">
        <v>618</v>
      </c>
      <c r="D135" s="4" t="s">
        <v>10</v>
      </c>
      <c r="E135" s="4" t="s">
        <v>619</v>
      </c>
      <c r="F135" s="4" t="s">
        <v>620</v>
      </c>
      <c r="G135" s="4">
        <v>1</v>
      </c>
      <c r="H135" s="2"/>
      <c r="I135" s="2"/>
      <c r="J135" s="2"/>
      <c r="K135" s="2"/>
      <c r="L135" s="2"/>
      <c r="M135" s="2"/>
      <c r="N135" s="2"/>
      <c r="O135" s="2"/>
    </row>
    <row r="136" spans="1:15" ht="20" customHeight="1">
      <c r="A136" s="4" t="s">
        <v>1590</v>
      </c>
      <c r="B136" s="4" t="s">
        <v>65</v>
      </c>
      <c r="C136" s="4" t="s">
        <v>1591</v>
      </c>
      <c r="D136" s="4" t="s">
        <v>10</v>
      </c>
      <c r="E136" s="4" t="s">
        <v>1592</v>
      </c>
      <c r="F136" s="4" t="s">
        <v>1593</v>
      </c>
      <c r="G136" s="4">
        <v>1</v>
      </c>
      <c r="H136" s="2"/>
      <c r="I136" s="2"/>
      <c r="J136" s="2"/>
      <c r="K136" s="2"/>
      <c r="L136" s="2"/>
      <c r="M136" s="2"/>
      <c r="N136" s="2"/>
      <c r="O136" s="2"/>
    </row>
    <row r="137" spans="1:15" ht="20" customHeight="1">
      <c r="A137" s="4" t="s">
        <v>1036</v>
      </c>
      <c r="B137" s="4" t="s">
        <v>968</v>
      </c>
      <c r="C137" s="4" t="s">
        <v>1039</v>
      </c>
      <c r="D137" s="4" t="s">
        <v>10</v>
      </c>
      <c r="E137" s="4" t="s">
        <v>1040</v>
      </c>
      <c r="F137" s="4" t="s">
        <v>1041</v>
      </c>
      <c r="G137" s="4">
        <v>2</v>
      </c>
      <c r="H137" s="2"/>
      <c r="I137" s="2"/>
      <c r="J137" s="2"/>
      <c r="K137" s="2"/>
      <c r="L137" s="2"/>
      <c r="M137" s="2"/>
      <c r="N137" s="2"/>
      <c r="O137" s="2"/>
    </row>
    <row r="138" spans="1:15" ht="20" customHeight="1">
      <c r="A138" s="4" t="s">
        <v>1645</v>
      </c>
      <c r="B138" s="4" t="s">
        <v>968</v>
      </c>
      <c r="C138" s="4" t="s">
        <v>1646</v>
      </c>
      <c r="D138" s="4" t="s">
        <v>356</v>
      </c>
      <c r="E138" s="4" t="s">
        <v>1647</v>
      </c>
      <c r="F138" s="4" t="s">
        <v>1647</v>
      </c>
      <c r="G138" s="4">
        <v>4</v>
      </c>
      <c r="H138" s="2"/>
      <c r="I138" s="2"/>
      <c r="J138" s="2"/>
      <c r="K138" s="2"/>
      <c r="L138" s="2"/>
      <c r="M138" s="2"/>
      <c r="N138" s="2"/>
      <c r="O138" s="2"/>
    </row>
    <row r="139" spans="1:15" ht="20" customHeight="1">
      <c r="A139" s="4" t="s">
        <v>1555</v>
      </c>
      <c r="B139" s="4" t="s">
        <v>103</v>
      </c>
      <c r="C139" s="4" t="s">
        <v>1556</v>
      </c>
      <c r="D139" s="4" t="s">
        <v>10</v>
      </c>
      <c r="E139" s="4" t="s">
        <v>1557</v>
      </c>
      <c r="F139" s="4" t="s">
        <v>1557</v>
      </c>
      <c r="G139" s="4">
        <v>4</v>
      </c>
      <c r="H139" s="2"/>
      <c r="I139" s="2"/>
      <c r="J139" s="2"/>
      <c r="K139" s="2"/>
      <c r="L139" s="2"/>
      <c r="M139" s="2"/>
      <c r="N139" s="2"/>
      <c r="O139" s="2"/>
    </row>
    <row r="140" spans="1:15" ht="20" customHeight="1">
      <c r="A140" s="4" t="s">
        <v>1598</v>
      </c>
      <c r="B140" s="4" t="s">
        <v>91</v>
      </c>
      <c r="C140" s="4" t="s">
        <v>1599</v>
      </c>
      <c r="D140" s="4" t="s">
        <v>10</v>
      </c>
      <c r="E140" s="4" t="s">
        <v>1600</v>
      </c>
      <c r="F140" s="4" t="s">
        <v>1600</v>
      </c>
      <c r="G140" s="4">
        <v>4</v>
      </c>
      <c r="H140" s="2"/>
      <c r="I140" s="2"/>
      <c r="J140" s="2"/>
      <c r="K140" s="2"/>
      <c r="L140" s="2"/>
      <c r="M140" s="2"/>
      <c r="N140" s="2"/>
      <c r="O140" s="2"/>
    </row>
    <row r="141" spans="1:15" ht="20" customHeight="1">
      <c r="A141" s="4" t="s">
        <v>1564</v>
      </c>
      <c r="B141" s="4" t="s">
        <v>179</v>
      </c>
      <c r="C141" s="4" t="s">
        <v>1565</v>
      </c>
      <c r="D141" s="4" t="s">
        <v>356</v>
      </c>
      <c r="E141" s="4" t="s">
        <v>1566</v>
      </c>
      <c r="F141" s="4" t="s">
        <v>1566</v>
      </c>
      <c r="G141" s="4">
        <v>4</v>
      </c>
      <c r="H141" s="2"/>
      <c r="I141" s="2"/>
      <c r="J141" s="2"/>
      <c r="K141" s="2"/>
      <c r="L141" s="2"/>
      <c r="M141" s="2"/>
      <c r="N141" s="2"/>
      <c r="O141" s="2"/>
    </row>
    <row r="142" spans="1:15" ht="20" customHeight="1">
      <c r="A142" s="4" t="s">
        <v>1605</v>
      </c>
      <c r="B142" s="4" t="s">
        <v>8</v>
      </c>
      <c r="C142" s="4" t="s">
        <v>1606</v>
      </c>
      <c r="D142" s="4" t="s">
        <v>10</v>
      </c>
      <c r="E142" s="4" t="s">
        <v>1607</v>
      </c>
      <c r="F142" s="4" t="s">
        <v>1608</v>
      </c>
      <c r="G142" s="4">
        <v>1</v>
      </c>
      <c r="H142" s="2"/>
      <c r="I142" s="2"/>
      <c r="J142" s="2"/>
      <c r="K142" s="2"/>
      <c r="L142" s="2"/>
      <c r="M142" s="2"/>
      <c r="N142" s="2"/>
      <c r="O142" s="2"/>
    </row>
    <row r="143" spans="1:15" ht="20" customHeight="1">
      <c r="A143" s="4" t="s">
        <v>1322</v>
      </c>
      <c r="B143" s="4" t="s">
        <v>179</v>
      </c>
      <c r="C143" s="4" t="s">
        <v>1323</v>
      </c>
      <c r="D143" s="4" t="s">
        <v>10</v>
      </c>
      <c r="E143" s="4" t="s">
        <v>1324</v>
      </c>
      <c r="F143" s="4" t="s">
        <v>1325</v>
      </c>
      <c r="G143" s="4">
        <v>1</v>
      </c>
      <c r="H143" s="2"/>
      <c r="I143" s="2"/>
      <c r="J143" s="2"/>
      <c r="K143" s="2"/>
      <c r="L143" s="2"/>
      <c r="M143" s="2"/>
      <c r="N143" s="2"/>
      <c r="O143" s="2"/>
    </row>
    <row r="144" spans="1:15" ht="20" customHeight="1">
      <c r="A144" s="4" t="s">
        <v>1617</v>
      </c>
      <c r="B144" s="4" t="s">
        <v>329</v>
      </c>
      <c r="C144" s="4" t="s">
        <v>1618</v>
      </c>
      <c r="D144" s="4" t="s">
        <v>10</v>
      </c>
      <c r="E144" s="4" t="s">
        <v>1619</v>
      </c>
      <c r="F144" s="4" t="s">
        <v>1620</v>
      </c>
      <c r="G144" s="4">
        <v>1</v>
      </c>
      <c r="H144" s="2"/>
      <c r="I144" s="2"/>
      <c r="J144" s="2"/>
      <c r="K144" s="2"/>
      <c r="L144" s="2"/>
      <c r="M144" s="2"/>
      <c r="N144" s="2"/>
      <c r="O144" s="2"/>
    </row>
    <row r="145" spans="1:15" ht="20" customHeight="1">
      <c r="A145" s="4" t="s">
        <v>1594</v>
      </c>
      <c r="B145" s="4" t="s">
        <v>77</v>
      </c>
      <c r="C145" s="4" t="s">
        <v>1595</v>
      </c>
      <c r="D145" s="4" t="s">
        <v>10</v>
      </c>
      <c r="E145" s="4" t="s">
        <v>1596</v>
      </c>
      <c r="F145" s="4" t="s">
        <v>1597</v>
      </c>
      <c r="G145" s="4">
        <v>1</v>
      </c>
      <c r="H145" s="2"/>
      <c r="I145" s="2"/>
      <c r="J145" s="2"/>
      <c r="K145" s="2"/>
      <c r="L145" s="2"/>
      <c r="M145" s="2"/>
      <c r="N145" s="2"/>
      <c r="O145" s="2"/>
    </row>
    <row r="146" spans="1:15" ht="20" customHeight="1">
      <c r="A146" s="4" t="s">
        <v>1374</v>
      </c>
      <c r="B146" s="4" t="s">
        <v>103</v>
      </c>
      <c r="C146" s="4" t="s">
        <v>1375</v>
      </c>
      <c r="D146" s="4" t="s">
        <v>10</v>
      </c>
      <c r="E146" s="4" t="s">
        <v>1377</v>
      </c>
      <c r="F146" s="4" t="s">
        <v>1379</v>
      </c>
      <c r="G146" s="4">
        <v>1</v>
      </c>
      <c r="H146" s="2"/>
      <c r="I146" s="2"/>
      <c r="J146" s="2"/>
      <c r="K146" s="2"/>
      <c r="L146" s="2"/>
      <c r="M146" s="2"/>
      <c r="N146" s="2"/>
      <c r="O146" s="2"/>
    </row>
    <row r="147" spans="1:15" ht="20" customHeight="1">
      <c r="A147" s="4" t="s">
        <v>1412</v>
      </c>
      <c r="B147" s="4" t="s">
        <v>55</v>
      </c>
      <c r="C147" s="4" t="s">
        <v>1414</v>
      </c>
      <c r="D147" s="4" t="s">
        <v>33</v>
      </c>
      <c r="E147" s="4" t="s">
        <v>1416</v>
      </c>
      <c r="F147" s="4" t="s">
        <v>1417</v>
      </c>
      <c r="G147" s="4">
        <v>1</v>
      </c>
      <c r="H147" s="2"/>
      <c r="I147" s="2"/>
      <c r="J147" s="2"/>
      <c r="K147" s="2"/>
      <c r="L147" s="2"/>
      <c r="M147" s="2"/>
      <c r="N147" s="2"/>
    </row>
    <row r="148" spans="1:15" ht="20" customHeight="1">
      <c r="A148" s="4" t="s">
        <v>1571</v>
      </c>
      <c r="B148" s="4" t="s">
        <v>988</v>
      </c>
      <c r="C148" s="4" t="s">
        <v>1572</v>
      </c>
      <c r="D148" s="4" t="s">
        <v>10</v>
      </c>
      <c r="E148" s="4" t="s">
        <v>1573</v>
      </c>
      <c r="F148" s="4" t="s">
        <v>1574</v>
      </c>
      <c r="G148" s="4">
        <v>1</v>
      </c>
      <c r="H148" s="2"/>
      <c r="I148" s="2"/>
      <c r="J148" s="2"/>
      <c r="K148" s="2"/>
      <c r="L148" s="2"/>
      <c r="M148" s="2"/>
      <c r="N148" s="2"/>
      <c r="O148" s="2"/>
    </row>
    <row r="149" spans="1:15" ht="20" customHeight="1">
      <c r="A149" s="4" t="s">
        <v>499</v>
      </c>
      <c r="B149" s="4" t="s">
        <v>77</v>
      </c>
      <c r="C149" s="4" t="s">
        <v>500</v>
      </c>
      <c r="D149" s="4" t="s">
        <v>356</v>
      </c>
      <c r="E149" s="4" t="s">
        <v>11</v>
      </c>
      <c r="F149" s="4" t="s">
        <v>11</v>
      </c>
      <c r="G149" s="4" t="s">
        <v>11</v>
      </c>
      <c r="H149" s="2"/>
      <c r="I149" s="2"/>
      <c r="J149" s="2"/>
      <c r="K149" s="2"/>
      <c r="L149" s="2"/>
      <c r="M149" s="2"/>
      <c r="N149" s="2"/>
      <c r="O149" s="2"/>
    </row>
    <row r="150" spans="1:15" ht="20" customHeight="1">
      <c r="A150" s="4" t="s">
        <v>1560</v>
      </c>
      <c r="B150" s="4" t="s">
        <v>103</v>
      </c>
      <c r="C150" s="4" t="s">
        <v>1561</v>
      </c>
      <c r="D150" s="4" t="s">
        <v>10</v>
      </c>
      <c r="E150" s="4" t="s">
        <v>1562</v>
      </c>
      <c r="F150" s="4" t="s">
        <v>1563</v>
      </c>
      <c r="G150" s="4">
        <v>1</v>
      </c>
      <c r="H150" s="2"/>
      <c r="I150" s="2"/>
      <c r="J150" s="2"/>
      <c r="K150" s="2"/>
      <c r="L150" s="2"/>
      <c r="M150" s="2"/>
      <c r="N150" s="2"/>
      <c r="O150" s="2"/>
    </row>
    <row r="151" spans="1:15" ht="20" customHeight="1">
      <c r="A151" s="4" t="s">
        <v>1609</v>
      </c>
      <c r="B151" s="4" t="s">
        <v>103</v>
      </c>
      <c r="C151" s="4" t="s">
        <v>1610</v>
      </c>
      <c r="D151" s="4" t="s">
        <v>33</v>
      </c>
      <c r="E151" s="4" t="s">
        <v>1611</v>
      </c>
      <c r="F151" s="4" t="s">
        <v>1612</v>
      </c>
      <c r="G151" s="4">
        <v>1</v>
      </c>
      <c r="H151" s="2"/>
      <c r="I151" s="2"/>
      <c r="J151" s="2"/>
      <c r="K151" s="2"/>
      <c r="L151" s="2"/>
      <c r="M151" s="2"/>
      <c r="N151" s="2"/>
      <c r="O151" s="2"/>
    </row>
    <row r="152" spans="1:15" ht="20" customHeight="1">
      <c r="A152" s="4" t="s">
        <v>1674</v>
      </c>
      <c r="B152" s="4" t="s">
        <v>77</v>
      </c>
      <c r="C152" s="4" t="s">
        <v>1675</v>
      </c>
      <c r="D152" s="4" t="s">
        <v>10</v>
      </c>
      <c r="E152" s="4" t="s">
        <v>1676</v>
      </c>
      <c r="F152" s="4" t="s">
        <v>1677</v>
      </c>
      <c r="G152" s="4">
        <v>1</v>
      </c>
      <c r="H152" s="2"/>
      <c r="I152" s="2"/>
      <c r="J152" s="2"/>
      <c r="K152" s="2"/>
      <c r="L152" s="2"/>
      <c r="M152" s="2"/>
      <c r="N152" s="2"/>
      <c r="O152" s="2"/>
    </row>
    <row r="153" spans="1:15" ht="20" customHeight="1">
      <c r="A153" s="4" t="s">
        <v>1640</v>
      </c>
      <c r="B153" s="4" t="s">
        <v>77</v>
      </c>
      <c r="C153" s="4" t="s">
        <v>1641</v>
      </c>
      <c r="D153" s="4" t="s">
        <v>10</v>
      </c>
      <c r="E153" s="4" t="s">
        <v>11</v>
      </c>
      <c r="F153" s="4" t="s">
        <v>11</v>
      </c>
      <c r="G153" s="4" t="s">
        <v>11</v>
      </c>
      <c r="H153" s="2"/>
      <c r="I153" s="2"/>
      <c r="J153" s="2"/>
      <c r="K153" s="2"/>
      <c r="L153" s="2"/>
      <c r="M153" s="2"/>
      <c r="N153" s="2"/>
      <c r="O153" s="2"/>
    </row>
    <row r="154" spans="1:15" ht="20" customHeight="1">
      <c r="A154" s="2" t="s">
        <v>1083</v>
      </c>
      <c r="B154" s="2" t="s">
        <v>948</v>
      </c>
      <c r="C154" s="2" t="s">
        <v>1085</v>
      </c>
      <c r="D154" s="2" t="s">
        <v>33</v>
      </c>
      <c r="E154" s="2" t="s">
        <v>11</v>
      </c>
      <c r="F154" s="2" t="s">
        <v>11</v>
      </c>
      <c r="G154" s="2" t="s">
        <v>11</v>
      </c>
      <c r="H154" s="2"/>
      <c r="I154" s="2"/>
      <c r="J154" s="2"/>
      <c r="K154" s="2"/>
      <c r="L154" s="2"/>
      <c r="M154" s="2"/>
      <c r="N154" s="2"/>
      <c r="O154" s="2"/>
    </row>
    <row r="155" spans="1:15" ht="20" customHeight="1">
      <c r="A155" s="4" t="s">
        <v>146</v>
      </c>
      <c r="B155" s="4" t="s">
        <v>61</v>
      </c>
      <c r="C155" s="4" t="s">
        <v>147</v>
      </c>
      <c r="D155" s="4" t="s">
        <v>10</v>
      </c>
      <c r="E155" s="4" t="s">
        <v>149</v>
      </c>
      <c r="F155" s="4" t="s">
        <v>150</v>
      </c>
      <c r="G155" s="4">
        <v>1</v>
      </c>
      <c r="H155" s="2"/>
      <c r="I155" s="2"/>
      <c r="J155" s="2"/>
      <c r="K155" s="2"/>
      <c r="L155" s="2"/>
      <c r="M155" s="2"/>
      <c r="N155" s="2"/>
      <c r="O155" s="2"/>
    </row>
    <row r="156" spans="1:15" ht="20" customHeight="1">
      <c r="A156" s="4" t="s">
        <v>1613</v>
      </c>
      <c r="B156" s="4" t="s">
        <v>77</v>
      </c>
      <c r="C156" s="4" t="s">
        <v>1614</v>
      </c>
      <c r="D156" s="4" t="s">
        <v>10</v>
      </c>
      <c r="E156" s="4" t="s">
        <v>1615</v>
      </c>
      <c r="F156" s="4" t="s">
        <v>1616</v>
      </c>
      <c r="G156" s="4">
        <v>1</v>
      </c>
      <c r="H156" s="2"/>
      <c r="I156" s="2"/>
      <c r="J156" s="2"/>
      <c r="K156" s="2"/>
      <c r="L156" s="2"/>
      <c r="M156" s="2"/>
      <c r="N156" s="2"/>
      <c r="O156" s="2"/>
    </row>
    <row r="157" spans="1:15" ht="20" customHeight="1">
      <c r="A157" s="4" t="s">
        <v>1462</v>
      </c>
      <c r="B157" s="4" t="s">
        <v>103</v>
      </c>
      <c r="C157" s="4" t="s">
        <v>1464</v>
      </c>
      <c r="D157" s="4" t="s">
        <v>33</v>
      </c>
      <c r="E157" s="4" t="s">
        <v>1466</v>
      </c>
      <c r="F157" s="4" t="s">
        <v>1467</v>
      </c>
      <c r="G157" s="4">
        <v>1</v>
      </c>
      <c r="H157" s="4"/>
      <c r="I157" s="4"/>
      <c r="J157" s="4"/>
      <c r="K157" s="4"/>
      <c r="L157" s="4"/>
      <c r="M157" s="4"/>
      <c r="N157" s="4"/>
      <c r="O157" s="4"/>
    </row>
    <row r="158" spans="1:15" ht="20" customHeight="1">
      <c r="A158" s="4" t="s">
        <v>1632</v>
      </c>
      <c r="B158" s="4" t="s">
        <v>8</v>
      </c>
      <c r="C158" s="4" t="s">
        <v>1633</v>
      </c>
      <c r="D158" s="4" t="s">
        <v>10</v>
      </c>
      <c r="E158" s="4" t="s">
        <v>1634</v>
      </c>
      <c r="F158" s="4" t="s">
        <v>1635</v>
      </c>
      <c r="G158" s="4">
        <v>1</v>
      </c>
      <c r="H158" s="2"/>
      <c r="I158" s="2"/>
      <c r="J158" s="2"/>
      <c r="K158" s="2"/>
      <c r="L158" s="2"/>
      <c r="M158" s="2"/>
      <c r="N158" s="2"/>
      <c r="O158" s="2"/>
    </row>
    <row r="159" spans="1:15" ht="20" customHeight="1">
      <c r="A159" s="4" t="s">
        <v>164</v>
      </c>
      <c r="B159" s="4" t="s">
        <v>8</v>
      </c>
      <c r="C159" s="4" t="s">
        <v>165</v>
      </c>
      <c r="D159" s="4" t="s">
        <v>10</v>
      </c>
      <c r="E159" s="4" t="s">
        <v>11</v>
      </c>
      <c r="F159" s="4" t="s">
        <v>11</v>
      </c>
      <c r="G159" s="4" t="s">
        <v>11</v>
      </c>
      <c r="H159" s="2"/>
      <c r="I159" s="2"/>
      <c r="J159" s="2"/>
      <c r="K159" s="2"/>
      <c r="L159" s="2"/>
      <c r="M159" s="2"/>
      <c r="N159" s="2"/>
      <c r="O159" s="2"/>
    </row>
    <row r="160" spans="1:15" ht="20" customHeight="1">
      <c r="A160" s="4" t="s">
        <v>170</v>
      </c>
      <c r="B160" s="4" t="s">
        <v>8</v>
      </c>
      <c r="C160" s="4" t="s">
        <v>171</v>
      </c>
      <c r="D160" s="4" t="s">
        <v>10</v>
      </c>
      <c r="E160" s="4" t="s">
        <v>11</v>
      </c>
      <c r="F160" s="4" t="s">
        <v>11</v>
      </c>
      <c r="G160" s="4" t="s">
        <v>11</v>
      </c>
      <c r="H160" s="2"/>
      <c r="I160" s="2"/>
      <c r="J160" s="2"/>
      <c r="K160" s="2"/>
      <c r="L160" s="2"/>
      <c r="M160" s="2"/>
      <c r="N160" s="2"/>
      <c r="O160" s="2"/>
    </row>
    <row r="161" spans="1:15" ht="20" customHeight="1">
      <c r="A161" s="4" t="s">
        <v>1648</v>
      </c>
      <c r="B161" s="4" t="s">
        <v>22</v>
      </c>
      <c r="C161" s="4" t="s">
        <v>1649</v>
      </c>
      <c r="D161" s="4" t="s">
        <v>10</v>
      </c>
      <c r="E161" s="4" t="s">
        <v>1650</v>
      </c>
      <c r="F161" s="4" t="s">
        <v>1651</v>
      </c>
      <c r="G161" s="4">
        <v>1</v>
      </c>
      <c r="H161" s="2"/>
      <c r="I161" s="2"/>
      <c r="J161" s="2"/>
      <c r="K161" s="2"/>
      <c r="L161" s="2"/>
      <c r="M161" s="2"/>
      <c r="N161" s="2"/>
      <c r="O161" s="2"/>
    </row>
    <row r="162" spans="1:15" ht="20" customHeight="1">
      <c r="A162" s="2" t="s">
        <v>1551</v>
      </c>
      <c r="B162" s="2" t="s">
        <v>103</v>
      </c>
      <c r="C162" s="2" t="s">
        <v>1552</v>
      </c>
      <c r="D162" s="2" t="s">
        <v>10</v>
      </c>
      <c r="E162" s="4" t="s">
        <v>1553</v>
      </c>
      <c r="F162" s="4" t="s">
        <v>1554</v>
      </c>
      <c r="G162" s="4">
        <v>1</v>
      </c>
      <c r="H162" s="2"/>
      <c r="I162" s="2"/>
      <c r="J162" s="2"/>
      <c r="K162" s="2"/>
      <c r="L162" s="2"/>
      <c r="M162" s="2"/>
      <c r="N162" s="2"/>
      <c r="O162" s="2"/>
    </row>
    <row r="163" spans="1:15" ht="20" customHeight="1">
      <c r="A163" s="4" t="s">
        <v>1658</v>
      </c>
      <c r="B163" s="4" t="s">
        <v>22</v>
      </c>
      <c r="C163" s="4" t="s">
        <v>1659</v>
      </c>
      <c r="D163" s="4" t="s">
        <v>33</v>
      </c>
      <c r="E163" s="4" t="s">
        <v>1660</v>
      </c>
      <c r="F163" s="4" t="s">
        <v>1661</v>
      </c>
      <c r="G163" s="4">
        <v>1</v>
      </c>
      <c r="H163" s="2"/>
      <c r="I163" s="2"/>
      <c r="J163" s="2"/>
      <c r="K163" s="2"/>
      <c r="L163" s="2"/>
      <c r="M163" s="2"/>
      <c r="N163" s="2"/>
      <c r="O163" s="2"/>
    </row>
    <row r="164" spans="1:15" ht="20" customHeight="1">
      <c r="A164" s="4" t="s">
        <v>1586</v>
      </c>
      <c r="B164" s="4" t="s">
        <v>103</v>
      </c>
      <c r="C164" s="4" t="s">
        <v>1587</v>
      </c>
      <c r="D164" s="4" t="s">
        <v>10</v>
      </c>
      <c r="E164" s="4" t="s">
        <v>1588</v>
      </c>
      <c r="F164" s="4" t="s">
        <v>1589</v>
      </c>
      <c r="G164" s="4">
        <v>1</v>
      </c>
      <c r="H164" s="2"/>
      <c r="I164" s="2"/>
      <c r="J164" s="2"/>
      <c r="K164" s="2"/>
      <c r="L164" s="2"/>
      <c r="M164" s="2"/>
      <c r="N164" s="2"/>
      <c r="O164" s="2"/>
    </row>
    <row r="165" spans="1:15" ht="20" customHeight="1">
      <c r="A165" s="4" t="s">
        <v>842</v>
      </c>
      <c r="B165" s="4" t="s">
        <v>820</v>
      </c>
      <c r="C165" s="4" t="s">
        <v>843</v>
      </c>
      <c r="D165" s="4" t="s">
        <v>10</v>
      </c>
      <c r="E165" s="4" t="s">
        <v>844</v>
      </c>
      <c r="F165" s="4" t="s">
        <v>845</v>
      </c>
      <c r="G165" s="4">
        <v>1</v>
      </c>
      <c r="H165" s="2"/>
      <c r="I165" s="2"/>
      <c r="J165" s="2"/>
      <c r="K165" s="2"/>
      <c r="L165" s="2"/>
      <c r="M165" s="2"/>
      <c r="N165" s="2"/>
      <c r="O165" s="2"/>
    </row>
    <row r="166" spans="1:15" ht="20" customHeight="1">
      <c r="A166" s="4" t="s">
        <v>1666</v>
      </c>
      <c r="B166" s="4" t="s">
        <v>103</v>
      </c>
      <c r="C166" s="4" t="s">
        <v>1667</v>
      </c>
      <c r="D166" s="4" t="s">
        <v>10</v>
      </c>
      <c r="E166" s="4" t="s">
        <v>1668</v>
      </c>
      <c r="F166" s="4" t="s">
        <v>1669</v>
      </c>
      <c r="G166" s="4">
        <v>1</v>
      </c>
      <c r="H166" s="2"/>
      <c r="I166" s="2"/>
      <c r="J166" s="2"/>
      <c r="K166" s="2"/>
      <c r="L166" s="2"/>
      <c r="M166" s="2"/>
      <c r="N166" s="2"/>
      <c r="O166" s="2"/>
    </row>
    <row r="167" spans="1:15" ht="20" customHeight="1">
      <c r="A167" s="2" t="s">
        <v>1176</v>
      </c>
      <c r="B167" s="2" t="s">
        <v>134</v>
      </c>
      <c r="C167" s="4" t="s">
        <v>1177</v>
      </c>
      <c r="D167" s="2" t="s">
        <v>33</v>
      </c>
      <c r="E167" s="4" t="s">
        <v>1177</v>
      </c>
      <c r="F167" s="4" t="s">
        <v>1178</v>
      </c>
      <c r="G167" s="4">
        <v>5</v>
      </c>
      <c r="H167" s="2"/>
      <c r="I167" s="2"/>
      <c r="J167" s="2"/>
      <c r="K167" s="2"/>
      <c r="L167" s="2"/>
      <c r="M167" s="2"/>
      <c r="N167" s="2"/>
      <c r="O167" s="2"/>
    </row>
    <row r="168" spans="1:15" ht="20" customHeight="1">
      <c r="A168" s="4" t="s">
        <v>1209</v>
      </c>
      <c r="B168" s="4" t="s">
        <v>100</v>
      </c>
      <c r="C168" s="4" t="s">
        <v>1211</v>
      </c>
      <c r="D168" s="4" t="s">
        <v>10</v>
      </c>
      <c r="E168" s="4" t="s">
        <v>1213</v>
      </c>
      <c r="F168" s="4" t="s">
        <v>1215</v>
      </c>
      <c r="G168" s="4">
        <v>1</v>
      </c>
      <c r="H168" s="2"/>
      <c r="I168" s="2"/>
      <c r="J168" s="2"/>
      <c r="K168" s="2"/>
      <c r="L168" s="2"/>
      <c r="M168" s="2"/>
      <c r="N168" s="2"/>
      <c r="O168" s="2"/>
    </row>
    <row r="169" spans="1:15" ht="20" customHeight="1">
      <c r="A169" s="4" t="s">
        <v>1628</v>
      </c>
      <c r="B169" s="4" t="s">
        <v>55</v>
      </c>
      <c r="C169" s="4" t="s">
        <v>1629</v>
      </c>
      <c r="D169" s="4" t="s">
        <v>33</v>
      </c>
      <c r="E169" s="4" t="s">
        <v>1630</v>
      </c>
      <c r="F169" s="4" t="s">
        <v>1631</v>
      </c>
      <c r="G169" s="4">
        <v>1</v>
      </c>
      <c r="H169" s="2"/>
      <c r="I169" s="2"/>
      <c r="J169" s="2"/>
      <c r="K169" s="2"/>
      <c r="L169" s="2"/>
      <c r="M169" s="2"/>
      <c r="N169" s="2"/>
      <c r="O169" s="2"/>
    </row>
    <row r="170" spans="1:15" ht="20" customHeight="1">
      <c r="A170" s="2" t="s">
        <v>1132</v>
      </c>
      <c r="B170" s="2" t="s">
        <v>77</v>
      </c>
      <c r="C170" s="2" t="s">
        <v>1134</v>
      </c>
      <c r="D170" s="2" t="s">
        <v>10</v>
      </c>
      <c r="E170" s="4" t="s">
        <v>1137</v>
      </c>
      <c r="F170" s="4" t="s">
        <v>1138</v>
      </c>
      <c r="G170" s="4">
        <v>1</v>
      </c>
      <c r="H170" s="2"/>
      <c r="I170" s="2"/>
      <c r="J170" s="2"/>
      <c r="K170" s="2"/>
      <c r="L170" s="2"/>
      <c r="M170" s="2"/>
      <c r="N170" s="2"/>
      <c r="O170" s="2"/>
    </row>
    <row r="171" spans="1:15" ht="20" customHeight="1">
      <c r="A171" s="4" t="s">
        <v>1567</v>
      </c>
      <c r="B171" s="4" t="s">
        <v>77</v>
      </c>
      <c r="C171" s="4" t="s">
        <v>1568</v>
      </c>
      <c r="D171" s="4" t="s">
        <v>10</v>
      </c>
      <c r="E171" s="4" t="s">
        <v>1569</v>
      </c>
      <c r="F171" s="4" t="s">
        <v>1570</v>
      </c>
      <c r="G171" s="4">
        <v>1</v>
      </c>
      <c r="H171" s="2"/>
      <c r="I171" s="2"/>
      <c r="J171" s="2"/>
      <c r="K171" s="2"/>
      <c r="L171" s="2"/>
      <c r="M171" s="2"/>
      <c r="N171" s="2"/>
      <c r="O171" s="2"/>
    </row>
    <row r="172" spans="1:15" ht="20" customHeight="1">
      <c r="A172" s="4" t="s">
        <v>1457</v>
      </c>
      <c r="B172" s="4" t="s">
        <v>103</v>
      </c>
      <c r="C172" s="4" t="s">
        <v>1458</v>
      </c>
      <c r="D172" s="4" t="s">
        <v>10</v>
      </c>
      <c r="E172" s="4" t="s">
        <v>1459</v>
      </c>
      <c r="F172" s="4" t="s">
        <v>1460</v>
      </c>
      <c r="G172" s="4">
        <v>1</v>
      </c>
      <c r="H172" s="2"/>
      <c r="I172" s="2"/>
      <c r="J172" s="2"/>
      <c r="K172" s="2"/>
      <c r="L172" s="2"/>
      <c r="M172" s="2"/>
      <c r="N172" s="2"/>
      <c r="O172" s="2"/>
    </row>
    <row r="173" spans="1:15" ht="20" customHeight="1">
      <c r="A173" s="4" t="s">
        <v>1689</v>
      </c>
      <c r="B173" s="4" t="s">
        <v>22</v>
      </c>
      <c r="C173" s="4" t="s">
        <v>1690</v>
      </c>
      <c r="D173" s="4" t="s">
        <v>10</v>
      </c>
      <c r="E173" s="4" t="s">
        <v>1691</v>
      </c>
      <c r="F173" s="4" t="s">
        <v>1692</v>
      </c>
      <c r="G173" s="4">
        <v>1</v>
      </c>
      <c r="H173" s="2"/>
      <c r="I173" s="2"/>
      <c r="J173" s="2"/>
      <c r="K173" s="2"/>
      <c r="L173" s="2"/>
      <c r="M173" s="2"/>
      <c r="N173" s="2"/>
      <c r="O173" s="2"/>
    </row>
    <row r="174" spans="1:15" ht="20" customHeight="1">
      <c r="A174" s="4" t="s">
        <v>523</v>
      </c>
      <c r="B174" s="4" t="s">
        <v>55</v>
      </c>
      <c r="C174" s="4" t="s">
        <v>524</v>
      </c>
      <c r="D174" s="4" t="s">
        <v>356</v>
      </c>
      <c r="E174" s="4" t="s">
        <v>11</v>
      </c>
      <c r="F174" s="4" t="s">
        <v>11</v>
      </c>
      <c r="G174" s="4" t="s">
        <v>11</v>
      </c>
      <c r="H174" s="2"/>
      <c r="I174" s="2"/>
      <c r="J174" s="2"/>
      <c r="K174" s="2"/>
      <c r="L174" s="2"/>
      <c r="M174" s="2"/>
      <c r="N174" s="2"/>
      <c r="O174" s="2"/>
    </row>
    <row r="175" spans="1:15" ht="20" customHeight="1">
      <c r="A175" s="2" t="s">
        <v>1169</v>
      </c>
      <c r="B175" s="11" t="s">
        <v>134</v>
      </c>
      <c r="C175" s="4" t="s">
        <v>1170</v>
      </c>
      <c r="D175" s="2" t="s">
        <v>356</v>
      </c>
      <c r="E175" s="4" t="s">
        <v>1173</v>
      </c>
      <c r="F175" s="4" t="s">
        <v>1173</v>
      </c>
      <c r="G175" s="4">
        <v>4</v>
      </c>
      <c r="H175" s="2"/>
      <c r="I175" s="2"/>
      <c r="J175" s="2"/>
      <c r="K175" s="2"/>
      <c r="L175" s="2"/>
      <c r="M175" s="2"/>
      <c r="N175" s="2"/>
      <c r="O175" s="2"/>
    </row>
    <row r="176" spans="1:15" ht="20" customHeight="1">
      <c r="A176" s="4" t="s">
        <v>1418</v>
      </c>
      <c r="B176" s="4" t="s">
        <v>134</v>
      </c>
      <c r="C176" s="4" t="s">
        <v>1419</v>
      </c>
      <c r="D176" s="4" t="s">
        <v>10</v>
      </c>
      <c r="E176" s="4" t="s">
        <v>1420</v>
      </c>
      <c r="F176" s="4" t="s">
        <v>1421</v>
      </c>
      <c r="G176" s="4">
        <v>1</v>
      </c>
      <c r="H176" s="2"/>
      <c r="I176" s="2"/>
      <c r="J176" s="2"/>
      <c r="K176" s="2"/>
      <c r="L176" s="2"/>
      <c r="M176" s="2"/>
      <c r="N176" s="2"/>
      <c r="O176" s="2"/>
    </row>
    <row r="177" spans="1:15" ht="20" customHeight="1">
      <c r="A177" s="4" t="s">
        <v>1693</v>
      </c>
      <c r="B177" s="4" t="s">
        <v>179</v>
      </c>
      <c r="C177" s="4" t="s">
        <v>1694</v>
      </c>
      <c r="D177" s="4" t="s">
        <v>356</v>
      </c>
      <c r="E177" s="4" t="s">
        <v>1695</v>
      </c>
      <c r="F177" s="4" t="s">
        <v>1695</v>
      </c>
      <c r="G177" s="4">
        <v>4</v>
      </c>
      <c r="H177" s="2"/>
      <c r="I177" s="2"/>
      <c r="J177" s="2"/>
      <c r="K177" s="2"/>
      <c r="L177" s="2"/>
      <c r="M177" s="2"/>
      <c r="N177" s="2"/>
      <c r="O177" s="2"/>
    </row>
    <row r="178" spans="1:15" ht="20" customHeight="1">
      <c r="A178" s="4" t="s">
        <v>1685</v>
      </c>
      <c r="B178" s="4" t="s">
        <v>103</v>
      </c>
      <c r="C178" s="4" t="s">
        <v>1686</v>
      </c>
      <c r="D178" s="4" t="s">
        <v>33</v>
      </c>
      <c r="E178" s="4" t="s">
        <v>1687</v>
      </c>
      <c r="F178" s="4" t="s">
        <v>1688</v>
      </c>
      <c r="G178" s="4">
        <v>1</v>
      </c>
      <c r="H178" s="2"/>
      <c r="I178" s="2"/>
      <c r="J178" s="2"/>
      <c r="K178" s="2"/>
      <c r="L178" s="2"/>
      <c r="M178" s="2"/>
      <c r="N178" s="2"/>
      <c r="O178" s="2"/>
    </row>
    <row r="179" spans="1:15" ht="20" customHeight="1">
      <c r="A179" s="4" t="s">
        <v>23</v>
      </c>
      <c r="B179" s="4" t="s">
        <v>24</v>
      </c>
      <c r="C179" s="4" t="s">
        <v>25</v>
      </c>
      <c r="D179" s="4" t="s">
        <v>10</v>
      </c>
      <c r="E179" s="4" t="s">
        <v>27</v>
      </c>
      <c r="F179" s="4" t="s">
        <v>28</v>
      </c>
      <c r="G179" s="4">
        <v>1</v>
      </c>
      <c r="H179" s="2"/>
      <c r="I179" s="2"/>
      <c r="J179" s="2"/>
      <c r="K179" s="2"/>
      <c r="L179" s="2"/>
      <c r="M179" s="2"/>
      <c r="N179" s="2"/>
      <c r="O179" s="2"/>
    </row>
    <row r="180" spans="1:15" ht="20" customHeight="1">
      <c r="A180" s="4" t="s">
        <v>383</v>
      </c>
      <c r="B180" s="4" t="s">
        <v>80</v>
      </c>
      <c r="C180" s="4" t="s">
        <v>386</v>
      </c>
      <c r="D180" s="4" t="s">
        <v>356</v>
      </c>
      <c r="E180" s="4" t="s">
        <v>387</v>
      </c>
      <c r="F180" s="4" t="s">
        <v>387</v>
      </c>
      <c r="G180" s="4">
        <v>3</v>
      </c>
      <c r="H180" s="2"/>
      <c r="I180" s="2"/>
      <c r="J180" s="2"/>
      <c r="K180" s="2"/>
      <c r="L180" s="2"/>
      <c r="M180" s="2"/>
      <c r="N180" s="2"/>
      <c r="O180" s="2"/>
    </row>
    <row r="181" spans="1:15" ht="20" customHeight="1">
      <c r="A181" s="4" t="s">
        <v>1679</v>
      </c>
      <c r="B181" s="4" t="s">
        <v>179</v>
      </c>
      <c r="C181" s="4" t="s">
        <v>1680</v>
      </c>
      <c r="D181" s="4" t="s">
        <v>356</v>
      </c>
      <c r="E181" s="4" t="s">
        <v>11</v>
      </c>
      <c r="F181" s="4" t="s">
        <v>11</v>
      </c>
      <c r="G181" s="4" t="s">
        <v>11</v>
      </c>
      <c r="H181" s="2"/>
      <c r="I181" s="2"/>
      <c r="J181" s="2"/>
      <c r="K181" s="2"/>
      <c r="L181" s="2"/>
      <c r="M181" s="2"/>
      <c r="N181" s="2"/>
      <c r="O181" s="2"/>
    </row>
    <row r="182" spans="1:15" ht="20" customHeight="1">
      <c r="A182" s="2" t="s">
        <v>1089</v>
      </c>
      <c r="B182" s="2" t="s">
        <v>134</v>
      </c>
      <c r="C182" s="4" t="s">
        <v>1090</v>
      </c>
      <c r="D182" s="2" t="s">
        <v>33</v>
      </c>
      <c r="E182" s="4" t="s">
        <v>1091</v>
      </c>
      <c r="F182" s="4" t="s">
        <v>1092</v>
      </c>
      <c r="G182" s="4">
        <v>1</v>
      </c>
      <c r="H182" s="2"/>
      <c r="I182" s="2"/>
      <c r="J182" s="2"/>
      <c r="K182" s="2"/>
      <c r="L182" s="2"/>
      <c r="M182" s="2"/>
      <c r="N182" s="2"/>
      <c r="O182" s="2"/>
    </row>
    <row r="183" spans="1:15" ht="20" customHeight="1">
      <c r="A183" s="4" t="s">
        <v>1703</v>
      </c>
      <c r="B183" s="4" t="s">
        <v>61</v>
      </c>
      <c r="C183" s="4" t="s">
        <v>1704</v>
      </c>
      <c r="D183" s="4" t="s">
        <v>10</v>
      </c>
      <c r="E183" s="4" t="s">
        <v>1705</v>
      </c>
      <c r="F183" s="4" t="s">
        <v>1706</v>
      </c>
      <c r="G183" s="4">
        <v>1</v>
      </c>
      <c r="H183" s="2"/>
      <c r="I183" s="2"/>
      <c r="J183" s="2"/>
      <c r="K183" s="2"/>
      <c r="L183" s="2"/>
      <c r="M183" s="2"/>
      <c r="N183" s="2"/>
      <c r="O183" s="2"/>
    </row>
    <row r="184" spans="1:15" ht="2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25" customFormat="1" ht="20" customHeight="1">
      <c r="A185" s="26" t="s">
        <v>1711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1:15" s="42" customFormat="1" ht="26" customHeight="1">
      <c r="A186" s="40" t="s">
        <v>0</v>
      </c>
      <c r="B186" s="40" t="s">
        <v>1</v>
      </c>
      <c r="C186" s="40" t="s">
        <v>2</v>
      </c>
      <c r="D186" s="40" t="s">
        <v>3</v>
      </c>
      <c r="E186" s="40" t="s">
        <v>4</v>
      </c>
      <c r="F186" s="40" t="s">
        <v>5</v>
      </c>
      <c r="G186" s="40" t="s">
        <v>6</v>
      </c>
      <c r="H186" s="44"/>
      <c r="I186" s="44"/>
      <c r="J186" s="44"/>
      <c r="K186" s="44"/>
      <c r="L186" s="44"/>
      <c r="M186" s="44"/>
      <c r="N186" s="44"/>
      <c r="O186" s="44"/>
    </row>
    <row r="187" spans="1:15" ht="20" customHeight="1">
      <c r="A187" s="4" t="s">
        <v>866</v>
      </c>
      <c r="B187" s="4" t="s">
        <v>820</v>
      </c>
      <c r="C187" s="4" t="s">
        <v>867</v>
      </c>
      <c r="D187" s="4" t="s">
        <v>33</v>
      </c>
      <c r="E187" s="4" t="s">
        <v>868</v>
      </c>
      <c r="F187" s="4" t="s">
        <v>869</v>
      </c>
      <c r="G187" s="4">
        <v>2</v>
      </c>
      <c r="H187" s="2"/>
      <c r="I187" s="2"/>
      <c r="J187" s="2"/>
      <c r="K187" s="2"/>
      <c r="L187" s="2"/>
      <c r="M187" s="2"/>
      <c r="N187" s="2"/>
      <c r="O187" s="2"/>
    </row>
    <row r="188" spans="1:15" ht="20" customHeight="1">
      <c r="A188" s="4" t="s">
        <v>1762</v>
      </c>
      <c r="B188" s="4" t="s">
        <v>134</v>
      </c>
      <c r="C188" s="4" t="s">
        <v>1763</v>
      </c>
      <c r="D188" s="4" t="s">
        <v>33</v>
      </c>
      <c r="E188" s="4" t="s">
        <v>11</v>
      </c>
      <c r="F188" s="4" t="s">
        <v>11</v>
      </c>
      <c r="G188" s="4" t="s">
        <v>11</v>
      </c>
      <c r="H188" s="2"/>
      <c r="I188" s="2"/>
      <c r="J188" s="2"/>
      <c r="K188" s="2"/>
      <c r="L188" s="2"/>
      <c r="M188" s="2"/>
      <c r="N188" s="2"/>
      <c r="O188" s="2"/>
    </row>
    <row r="189" spans="1:15" ht="20" customHeight="1">
      <c r="A189" s="4" t="s">
        <v>1718</v>
      </c>
      <c r="B189" s="4" t="s">
        <v>8</v>
      </c>
      <c r="C189" s="4" t="s">
        <v>1719</v>
      </c>
      <c r="D189" s="4" t="s">
        <v>33</v>
      </c>
      <c r="E189" s="4" t="s">
        <v>1719</v>
      </c>
      <c r="F189" s="4" t="s">
        <v>1720</v>
      </c>
      <c r="G189" s="4">
        <v>1</v>
      </c>
      <c r="H189" s="2"/>
      <c r="I189" s="2"/>
      <c r="J189" s="2"/>
      <c r="K189" s="2"/>
      <c r="L189" s="2"/>
      <c r="M189" s="2"/>
      <c r="N189" s="2"/>
      <c r="O189" s="2"/>
    </row>
    <row r="190" spans="1:15" ht="20" customHeight="1">
      <c r="A190" s="4" t="s">
        <v>1753</v>
      </c>
      <c r="B190" s="4" t="s">
        <v>103</v>
      </c>
      <c r="C190" s="4" t="s">
        <v>1754</v>
      </c>
      <c r="D190" s="4" t="s">
        <v>33</v>
      </c>
      <c r="E190" s="4" t="s">
        <v>1754</v>
      </c>
      <c r="F190" s="4" t="s">
        <v>1755</v>
      </c>
      <c r="G190" s="4">
        <v>1</v>
      </c>
      <c r="H190" s="2"/>
      <c r="I190" s="2"/>
      <c r="J190" s="2"/>
      <c r="K190" s="2"/>
      <c r="L190" s="2"/>
      <c r="M190" s="2"/>
      <c r="N190" s="2"/>
      <c r="O190" s="2"/>
    </row>
    <row r="191" spans="1:15" ht="20" customHeight="1">
      <c r="A191" s="4" t="s">
        <v>1721</v>
      </c>
      <c r="B191" s="4" t="s">
        <v>179</v>
      </c>
      <c r="C191" s="4" t="s">
        <v>1722</v>
      </c>
      <c r="D191" s="4" t="s">
        <v>33</v>
      </c>
      <c r="E191" s="4" t="s">
        <v>1722</v>
      </c>
      <c r="F191" s="4" t="s">
        <v>1723</v>
      </c>
      <c r="G191" s="4">
        <v>1</v>
      </c>
      <c r="H191" s="2"/>
      <c r="I191" s="2"/>
      <c r="J191" s="2"/>
      <c r="K191" s="2"/>
      <c r="L191" s="2"/>
      <c r="M191" s="2"/>
      <c r="N191" s="2"/>
      <c r="O191" s="2"/>
    </row>
    <row r="192" spans="1:15" ht="20" customHeight="1">
      <c r="A192" s="4" t="s">
        <v>1738</v>
      </c>
      <c r="B192" s="4" t="s">
        <v>61</v>
      </c>
      <c r="C192" s="4" t="s">
        <v>1739</v>
      </c>
      <c r="D192" s="4" t="s">
        <v>33</v>
      </c>
      <c r="E192" s="4" t="s">
        <v>1739</v>
      </c>
      <c r="F192" s="4" t="s">
        <v>1740</v>
      </c>
      <c r="G192" s="4">
        <v>1</v>
      </c>
      <c r="H192" s="2"/>
      <c r="I192" s="2"/>
      <c r="J192" s="2"/>
      <c r="K192" s="2"/>
      <c r="L192" s="2"/>
      <c r="M192" s="2"/>
      <c r="N192" s="2"/>
      <c r="O192" s="2"/>
    </row>
    <row r="193" spans="1:15" ht="20" customHeight="1">
      <c r="A193" s="4" t="s">
        <v>1750</v>
      </c>
      <c r="B193" s="4" t="s">
        <v>103</v>
      </c>
      <c r="C193" s="4" t="s">
        <v>1751</v>
      </c>
      <c r="D193" s="4" t="s">
        <v>10</v>
      </c>
      <c r="E193" s="4" t="s">
        <v>1751</v>
      </c>
      <c r="F193" s="4" t="s">
        <v>1752</v>
      </c>
      <c r="G193" s="4">
        <v>1</v>
      </c>
      <c r="H193" s="2"/>
      <c r="I193" s="2"/>
      <c r="J193" s="2"/>
      <c r="K193" s="2"/>
      <c r="L193" s="2"/>
      <c r="M193" s="2"/>
      <c r="N193" s="2"/>
      <c r="O193" s="2"/>
    </row>
    <row r="194" spans="1:15" ht="20" customHeight="1">
      <c r="A194" s="4" t="s">
        <v>1735</v>
      </c>
      <c r="B194" s="4" t="s">
        <v>77</v>
      </c>
      <c r="C194" s="4" t="s">
        <v>1736</v>
      </c>
      <c r="D194" s="4" t="s">
        <v>10</v>
      </c>
      <c r="E194" s="4" t="s">
        <v>1736</v>
      </c>
      <c r="F194" s="4" t="s">
        <v>1737</v>
      </c>
      <c r="G194" s="4">
        <v>1</v>
      </c>
      <c r="H194" s="2"/>
      <c r="I194" s="2"/>
      <c r="J194" s="2"/>
      <c r="K194" s="2"/>
      <c r="L194" s="2"/>
      <c r="M194" s="2"/>
      <c r="N194" s="2"/>
      <c r="O194" s="2"/>
    </row>
    <row r="195" spans="1:15" ht="20" customHeight="1">
      <c r="A195" s="4" t="s">
        <v>1747</v>
      </c>
      <c r="B195" s="4" t="s">
        <v>77</v>
      </c>
      <c r="C195" s="4" t="s">
        <v>1748</v>
      </c>
      <c r="D195" s="4" t="s">
        <v>33</v>
      </c>
      <c r="E195" s="4" t="s">
        <v>1748</v>
      </c>
      <c r="F195" s="4" t="s">
        <v>1749</v>
      </c>
      <c r="G195" s="4">
        <v>1</v>
      </c>
      <c r="H195" s="2"/>
      <c r="I195" s="2"/>
      <c r="J195" s="2"/>
      <c r="K195" s="2"/>
      <c r="L195" s="2"/>
      <c r="M195" s="2"/>
      <c r="N195" s="2"/>
      <c r="O195" s="2"/>
    </row>
    <row r="196" spans="1:15" ht="20" customHeight="1">
      <c r="A196" s="4" t="s">
        <v>1727</v>
      </c>
      <c r="B196" s="4" t="s">
        <v>91</v>
      </c>
      <c r="C196" s="4" t="s">
        <v>1728</v>
      </c>
      <c r="D196" s="4" t="s">
        <v>10</v>
      </c>
      <c r="E196" s="4" t="s">
        <v>11</v>
      </c>
      <c r="F196" s="4" t="s">
        <v>11</v>
      </c>
      <c r="G196" s="4" t="s">
        <v>11</v>
      </c>
      <c r="H196" s="2"/>
      <c r="I196" s="2"/>
      <c r="J196" s="2"/>
      <c r="K196" s="2"/>
      <c r="L196" s="2"/>
      <c r="M196" s="2"/>
      <c r="N196" s="2"/>
      <c r="O196" s="2"/>
    </row>
    <row r="197" spans="1:15" ht="20" customHeight="1">
      <c r="A197" s="4" t="s">
        <v>1715</v>
      </c>
      <c r="B197" s="4" t="s">
        <v>103</v>
      </c>
      <c r="C197" s="4" t="s">
        <v>1716</v>
      </c>
      <c r="D197" s="4" t="s">
        <v>33</v>
      </c>
      <c r="E197" s="4" t="s">
        <v>1716</v>
      </c>
      <c r="F197" s="4" t="s">
        <v>1717</v>
      </c>
      <c r="G197" s="4">
        <v>1</v>
      </c>
      <c r="H197" s="2"/>
      <c r="I197" s="2"/>
      <c r="J197" s="2"/>
      <c r="K197" s="2"/>
      <c r="L197" s="2"/>
      <c r="M197" s="2"/>
      <c r="N197" s="2"/>
      <c r="O197" s="2"/>
    </row>
    <row r="198" spans="1:15" ht="20" customHeight="1">
      <c r="A198" s="4" t="s">
        <v>1779</v>
      </c>
      <c r="B198" s="4" t="s">
        <v>103</v>
      </c>
      <c r="C198" s="4" t="s">
        <v>1780</v>
      </c>
      <c r="D198" s="4" t="s">
        <v>10</v>
      </c>
      <c r="E198" s="4" t="s">
        <v>11</v>
      </c>
      <c r="F198" s="4" t="s">
        <v>11</v>
      </c>
      <c r="G198" s="4" t="s">
        <v>11</v>
      </c>
      <c r="H198" s="2"/>
      <c r="I198" s="2"/>
      <c r="J198" s="2"/>
      <c r="K198" s="2"/>
      <c r="L198" s="2"/>
      <c r="M198" s="2"/>
      <c r="N198" s="2"/>
      <c r="O198" s="2"/>
    </row>
    <row r="199" spans="1:15" ht="20" customHeight="1">
      <c r="A199" s="4" t="s">
        <v>700</v>
      </c>
      <c r="B199" s="4" t="s">
        <v>40</v>
      </c>
      <c r="C199" s="4" t="s">
        <v>701</v>
      </c>
      <c r="D199" s="4" t="s">
        <v>33</v>
      </c>
      <c r="E199" s="4" t="s">
        <v>701</v>
      </c>
      <c r="F199" s="4" t="s">
        <v>702</v>
      </c>
      <c r="G199" s="4">
        <v>1</v>
      </c>
      <c r="H199" s="2"/>
      <c r="I199" s="2"/>
      <c r="J199" s="2"/>
      <c r="K199" s="2"/>
      <c r="L199" s="2"/>
      <c r="M199" s="2"/>
      <c r="N199" s="2"/>
      <c r="O199" s="2"/>
    </row>
    <row r="200" spans="1:15" ht="20" customHeight="1">
      <c r="A200" s="4" t="s">
        <v>1777</v>
      </c>
      <c r="B200" s="4" t="s">
        <v>103</v>
      </c>
      <c r="C200" s="4" t="s">
        <v>1778</v>
      </c>
      <c r="D200" s="4" t="s">
        <v>10</v>
      </c>
      <c r="E200" s="4" t="s">
        <v>11</v>
      </c>
      <c r="F200" s="4" t="s">
        <v>11</v>
      </c>
      <c r="G200" s="4" t="s">
        <v>11</v>
      </c>
      <c r="H200" s="2"/>
      <c r="I200" s="2"/>
      <c r="J200" s="2"/>
      <c r="K200" s="2"/>
      <c r="L200" s="2"/>
      <c r="M200" s="2"/>
      <c r="N200" s="2"/>
      <c r="O200" s="2"/>
    </row>
    <row r="201" spans="1:15" ht="20" customHeight="1">
      <c r="A201" s="4" t="s">
        <v>237</v>
      </c>
      <c r="B201" s="4" t="s">
        <v>55</v>
      </c>
      <c r="C201" s="4" t="s">
        <v>239</v>
      </c>
      <c r="D201" s="4" t="s">
        <v>33</v>
      </c>
      <c r="E201" s="4" t="s">
        <v>11</v>
      </c>
      <c r="F201" s="4" t="s">
        <v>11</v>
      </c>
      <c r="G201" s="4" t="s">
        <v>11</v>
      </c>
      <c r="H201" s="2"/>
      <c r="I201" s="2"/>
      <c r="J201" s="2"/>
      <c r="K201" s="2"/>
      <c r="L201" s="2"/>
      <c r="M201" s="2"/>
      <c r="N201" s="2"/>
      <c r="O201" s="2"/>
    </row>
    <row r="202" spans="1:15" ht="20" customHeight="1">
      <c r="A202" s="4" t="s">
        <v>714</v>
      </c>
      <c r="B202" s="4" t="s">
        <v>40</v>
      </c>
      <c r="C202" s="4" t="s">
        <v>715</v>
      </c>
      <c r="D202" s="4" t="s">
        <v>33</v>
      </c>
      <c r="E202" s="4" t="s">
        <v>715</v>
      </c>
      <c r="F202" s="4" t="s">
        <v>716</v>
      </c>
      <c r="G202" s="4">
        <v>1</v>
      </c>
      <c r="H202" s="2"/>
      <c r="I202" s="2"/>
      <c r="J202" s="2"/>
      <c r="K202" s="2"/>
      <c r="L202" s="2"/>
      <c r="M202" s="2"/>
      <c r="N202" s="2"/>
      <c r="O202" s="2"/>
    </row>
    <row r="203" spans="1:15" ht="20" customHeight="1">
      <c r="A203" s="4" t="s">
        <v>1771</v>
      </c>
      <c r="B203" s="4" t="s">
        <v>179</v>
      </c>
      <c r="C203" s="4" t="s">
        <v>1772</v>
      </c>
      <c r="D203" s="4" t="s">
        <v>10</v>
      </c>
      <c r="E203" s="4" t="s">
        <v>1772</v>
      </c>
      <c r="F203" s="4" t="s">
        <v>1773</v>
      </c>
      <c r="G203" s="4">
        <v>1</v>
      </c>
      <c r="H203" s="2"/>
      <c r="I203" s="2"/>
      <c r="J203" s="2"/>
      <c r="K203" s="2"/>
      <c r="L203" s="2"/>
      <c r="M203" s="2"/>
      <c r="N203" s="2"/>
      <c r="O203" s="2"/>
    </row>
    <row r="204" spans="1:15" ht="20" customHeight="1">
      <c r="A204" s="4" t="s">
        <v>1729</v>
      </c>
      <c r="B204" s="4" t="s">
        <v>179</v>
      </c>
      <c r="C204" s="4" t="s">
        <v>1730</v>
      </c>
      <c r="D204" s="4" t="s">
        <v>33</v>
      </c>
      <c r="E204" s="4" t="s">
        <v>1730</v>
      </c>
      <c r="F204" s="4" t="s">
        <v>1731</v>
      </c>
      <c r="G204" s="4">
        <v>1</v>
      </c>
      <c r="H204" s="2"/>
      <c r="I204" s="2"/>
      <c r="J204" s="2"/>
      <c r="K204" s="2"/>
      <c r="L204" s="2"/>
      <c r="M204" s="2"/>
      <c r="N204" s="2"/>
      <c r="O204" s="2"/>
    </row>
    <row r="205" spans="1:15" ht="20" customHeight="1">
      <c r="A205" s="4" t="s">
        <v>1744</v>
      </c>
      <c r="B205" s="4" t="s">
        <v>179</v>
      </c>
      <c r="C205" s="4" t="s">
        <v>1745</v>
      </c>
      <c r="D205" s="4" t="s">
        <v>10</v>
      </c>
      <c r="E205" s="4" t="s">
        <v>1745</v>
      </c>
      <c r="F205" s="4" t="s">
        <v>1746</v>
      </c>
      <c r="G205" s="4">
        <v>1</v>
      </c>
      <c r="H205" s="2"/>
      <c r="I205" s="2"/>
      <c r="J205" s="2"/>
      <c r="K205" s="2"/>
      <c r="L205" s="2"/>
      <c r="M205" s="2"/>
      <c r="N205" s="2"/>
      <c r="O205" s="2"/>
    </row>
    <row r="206" spans="1:15" ht="20" customHeight="1">
      <c r="A206" s="4" t="s">
        <v>903</v>
      </c>
      <c r="B206" s="4" t="s">
        <v>820</v>
      </c>
      <c r="C206" s="4" t="s">
        <v>904</v>
      </c>
      <c r="D206" s="4" t="s">
        <v>33</v>
      </c>
      <c r="E206" s="4" t="s">
        <v>905</v>
      </c>
      <c r="F206" s="4" t="s">
        <v>906</v>
      </c>
      <c r="G206" s="4">
        <v>1</v>
      </c>
      <c r="H206" s="2"/>
      <c r="I206" s="2"/>
      <c r="J206" s="2"/>
      <c r="K206" s="2"/>
      <c r="L206" s="2"/>
      <c r="M206" s="2"/>
      <c r="N206" s="2"/>
      <c r="O206" s="2"/>
    </row>
    <row r="207" spans="1:15" ht="20" customHeight="1">
      <c r="A207" s="4" t="s">
        <v>1768</v>
      </c>
      <c r="B207" s="4" t="s">
        <v>103</v>
      </c>
      <c r="C207" s="4" t="s">
        <v>1769</v>
      </c>
      <c r="D207" s="4" t="s">
        <v>10</v>
      </c>
      <c r="E207" s="4" t="s">
        <v>1769</v>
      </c>
      <c r="F207" s="4" t="s">
        <v>1770</v>
      </c>
      <c r="G207" s="4">
        <v>1</v>
      </c>
      <c r="H207" s="2"/>
      <c r="I207" s="2"/>
      <c r="J207" s="2"/>
      <c r="K207" s="2"/>
      <c r="L207" s="2"/>
      <c r="M207" s="2"/>
      <c r="N207" s="2"/>
      <c r="O207" s="2"/>
    </row>
    <row r="208" spans="1:15" ht="20" customHeight="1">
      <c r="A208" s="4" t="s">
        <v>1759</v>
      </c>
      <c r="B208" s="4" t="s">
        <v>103</v>
      </c>
      <c r="C208" s="4" t="s">
        <v>1760</v>
      </c>
      <c r="D208" s="4" t="s">
        <v>33</v>
      </c>
      <c r="E208" s="4" t="s">
        <v>1760</v>
      </c>
      <c r="F208" s="4" t="s">
        <v>1761</v>
      </c>
      <c r="G208" s="4">
        <v>1</v>
      </c>
      <c r="H208" s="2"/>
      <c r="I208" s="2"/>
      <c r="J208" s="2"/>
      <c r="K208" s="2"/>
      <c r="L208" s="2"/>
      <c r="M208" s="2"/>
      <c r="N208" s="2"/>
      <c r="O208" s="2"/>
    </row>
    <row r="209" spans="1:15" ht="20" customHeight="1">
      <c r="A209" s="4" t="s">
        <v>68</v>
      </c>
      <c r="B209" s="4" t="s">
        <v>61</v>
      </c>
      <c r="C209" s="4" t="s">
        <v>70</v>
      </c>
      <c r="D209" s="4" t="s">
        <v>10</v>
      </c>
      <c r="E209" s="4" t="s">
        <v>70</v>
      </c>
      <c r="F209" s="4" t="s">
        <v>73</v>
      </c>
      <c r="G209" s="4">
        <v>1</v>
      </c>
      <c r="H209" s="2"/>
      <c r="I209" s="2"/>
      <c r="J209" s="2"/>
      <c r="K209" s="2"/>
      <c r="L209" s="2"/>
      <c r="M209" s="2"/>
      <c r="N209" s="2"/>
      <c r="O209" s="2"/>
    </row>
    <row r="210" spans="1:15" ht="20" customHeight="1">
      <c r="A210" s="4" t="s">
        <v>1756</v>
      </c>
      <c r="B210" s="4" t="s">
        <v>103</v>
      </c>
      <c r="C210" s="4" t="s">
        <v>1757</v>
      </c>
      <c r="D210" s="4" t="s">
        <v>33</v>
      </c>
      <c r="E210" s="4" t="s">
        <v>1757</v>
      </c>
      <c r="F210" s="4" t="s">
        <v>1758</v>
      </c>
      <c r="G210" s="4">
        <v>1</v>
      </c>
      <c r="H210" s="2"/>
      <c r="I210" s="2"/>
      <c r="J210" s="2"/>
      <c r="K210" s="2"/>
      <c r="L210" s="2"/>
      <c r="M210" s="2"/>
      <c r="N210" s="2"/>
      <c r="O210" s="2"/>
    </row>
    <row r="211" spans="1:15" ht="20" customHeight="1">
      <c r="A211" s="4" t="s">
        <v>1741</v>
      </c>
      <c r="B211" s="4" t="s">
        <v>1278</v>
      </c>
      <c r="C211" s="4" t="s">
        <v>1742</v>
      </c>
      <c r="D211" s="4" t="s">
        <v>33</v>
      </c>
      <c r="E211" s="4" t="s">
        <v>1742</v>
      </c>
      <c r="F211" s="4" t="s">
        <v>1743</v>
      </c>
      <c r="G211" s="4">
        <v>1</v>
      </c>
      <c r="H211" s="2"/>
      <c r="I211" s="2"/>
      <c r="J211" s="2"/>
      <c r="K211" s="2"/>
      <c r="L211" s="2"/>
      <c r="M211" s="2"/>
      <c r="N211" s="2"/>
      <c r="O211" s="2"/>
    </row>
    <row r="212" spans="1:15" ht="20" customHeight="1">
      <c r="A212" s="4" t="s">
        <v>1732</v>
      </c>
      <c r="B212" s="4" t="s">
        <v>329</v>
      </c>
      <c r="C212" s="4" t="s">
        <v>1733</v>
      </c>
      <c r="D212" s="4" t="s">
        <v>33</v>
      </c>
      <c r="E212" s="4" t="s">
        <v>1733</v>
      </c>
      <c r="F212" s="4" t="s">
        <v>1734</v>
      </c>
      <c r="G212" s="4">
        <v>1</v>
      </c>
      <c r="H212" s="2"/>
      <c r="I212" s="2"/>
      <c r="J212" s="2"/>
      <c r="K212" s="2"/>
      <c r="L212" s="2"/>
      <c r="M212" s="2"/>
      <c r="N212" s="2"/>
      <c r="O212" s="2"/>
    </row>
    <row r="213" spans="1:15" ht="20" customHeight="1">
      <c r="A213" s="4" t="s">
        <v>1724</v>
      </c>
      <c r="B213" s="4" t="s">
        <v>968</v>
      </c>
      <c r="C213" s="4" t="s">
        <v>1725</v>
      </c>
      <c r="D213" s="4" t="s">
        <v>33</v>
      </c>
      <c r="E213" s="4" t="s">
        <v>1725</v>
      </c>
      <c r="F213" s="4" t="s">
        <v>1726</v>
      </c>
      <c r="G213" s="4">
        <v>1</v>
      </c>
      <c r="H213" s="2"/>
      <c r="I213" s="2"/>
      <c r="J213" s="2"/>
      <c r="K213" s="2"/>
      <c r="L213" s="2"/>
      <c r="M213" s="2"/>
      <c r="N213" s="2"/>
      <c r="O213" s="2"/>
    </row>
    <row r="214" spans="1:15" ht="20" customHeight="1">
      <c r="A214" s="4" t="s">
        <v>1774</v>
      </c>
      <c r="B214" s="4" t="s">
        <v>968</v>
      </c>
      <c r="C214" s="4" t="s">
        <v>1775</v>
      </c>
      <c r="D214" s="4" t="s">
        <v>33</v>
      </c>
      <c r="E214" s="4" t="s">
        <v>1775</v>
      </c>
      <c r="F214" s="4" t="s">
        <v>1776</v>
      </c>
      <c r="G214" s="4">
        <v>1</v>
      </c>
      <c r="H214" s="2"/>
      <c r="I214" s="2"/>
      <c r="J214" s="2"/>
      <c r="K214" s="2"/>
      <c r="L214" s="2"/>
      <c r="M214" s="2"/>
      <c r="N214" s="2"/>
      <c r="O214" s="2"/>
    </row>
    <row r="215" spans="1:15" ht="20" customHeight="1">
      <c r="A215" s="4" t="s">
        <v>1764</v>
      </c>
      <c r="B215" s="4" t="s">
        <v>103</v>
      </c>
      <c r="C215" s="4" t="s">
        <v>1765</v>
      </c>
      <c r="D215" s="4" t="s">
        <v>1546</v>
      </c>
      <c r="E215" s="4" t="s">
        <v>1766</v>
      </c>
      <c r="F215" s="4" t="s">
        <v>1767</v>
      </c>
      <c r="G215" s="4">
        <v>1</v>
      </c>
      <c r="H215" s="2"/>
      <c r="I215" s="2"/>
      <c r="J215" s="2"/>
      <c r="K215" s="2"/>
      <c r="L215" s="2"/>
      <c r="M215" s="2"/>
      <c r="N215" s="2"/>
      <c r="O215" s="2"/>
    </row>
    <row r="216" spans="1:15" ht="20" customHeight="1">
      <c r="A216" s="4" t="s">
        <v>354</v>
      </c>
      <c r="B216" s="4" t="s">
        <v>8</v>
      </c>
      <c r="C216" s="4" t="s">
        <v>357</v>
      </c>
      <c r="D216" s="4" t="s">
        <v>33</v>
      </c>
      <c r="E216" s="4" t="s">
        <v>11</v>
      </c>
      <c r="F216" s="4" t="s">
        <v>11</v>
      </c>
      <c r="G216" s="4" t="s">
        <v>11</v>
      </c>
      <c r="H216" s="2"/>
      <c r="I216" s="2"/>
      <c r="J216" s="2"/>
      <c r="K216" s="2"/>
      <c r="L216" s="2"/>
      <c r="M216" s="2"/>
      <c r="N216" s="2"/>
      <c r="O216" s="2"/>
    </row>
    <row r="217" spans="1:15" ht="20" customHeight="1">
      <c r="A217" s="4" t="s">
        <v>1783</v>
      </c>
      <c r="B217" s="4" t="s">
        <v>8</v>
      </c>
      <c r="C217" s="4" t="s">
        <v>1784</v>
      </c>
      <c r="D217" s="4" t="s">
        <v>10</v>
      </c>
      <c r="E217" s="4" t="s">
        <v>11</v>
      </c>
      <c r="F217" s="4" t="s">
        <v>11</v>
      </c>
      <c r="G217" s="4" t="s">
        <v>11</v>
      </c>
      <c r="H217" s="2"/>
      <c r="I217" s="2"/>
      <c r="J217" s="2"/>
      <c r="K217" s="2"/>
      <c r="L217" s="2"/>
      <c r="M217" s="2"/>
      <c r="N217" s="2"/>
      <c r="O217" s="2"/>
    </row>
    <row r="218" spans="1:15" ht="20" customHeight="1">
      <c r="A218" s="4" t="s">
        <v>627</v>
      </c>
      <c r="B218" s="4" t="s">
        <v>40</v>
      </c>
      <c r="C218" s="4" t="s">
        <v>628</v>
      </c>
      <c r="D218" s="4" t="s">
        <v>10</v>
      </c>
      <c r="E218" s="4" t="s">
        <v>628</v>
      </c>
      <c r="F218" s="4" t="s">
        <v>629</v>
      </c>
      <c r="G218" s="4">
        <v>1</v>
      </c>
      <c r="H218" s="2"/>
      <c r="I218" s="2"/>
      <c r="J218" s="2"/>
      <c r="K218" s="2"/>
      <c r="L218" s="2"/>
      <c r="M218" s="2"/>
      <c r="N218" s="2"/>
      <c r="O218" s="2"/>
    </row>
    <row r="219" spans="1:15" ht="20" customHeight="1">
      <c r="A219" s="4" t="s">
        <v>1781</v>
      </c>
      <c r="B219" s="4" t="s">
        <v>103</v>
      </c>
      <c r="C219" s="4" t="s">
        <v>1782</v>
      </c>
      <c r="D219" s="4" t="s">
        <v>10</v>
      </c>
      <c r="E219" s="4" t="s">
        <v>11</v>
      </c>
      <c r="F219" s="4" t="s">
        <v>11</v>
      </c>
      <c r="G219" s="4" t="s">
        <v>11</v>
      </c>
      <c r="H219" s="2"/>
      <c r="I219" s="2"/>
      <c r="J219" s="2"/>
      <c r="K219" s="2"/>
      <c r="L219" s="2"/>
      <c r="M219" s="2"/>
      <c r="N219" s="2"/>
      <c r="O219" s="2"/>
    </row>
    <row r="220" spans="1:15" ht="20" customHeight="1">
      <c r="A220" s="4" t="s">
        <v>1712</v>
      </c>
      <c r="B220" s="4" t="s">
        <v>134</v>
      </c>
      <c r="C220" s="4" t="s">
        <v>1713</v>
      </c>
      <c r="D220" s="4" t="s">
        <v>10</v>
      </c>
      <c r="E220" s="4" t="s">
        <v>1713</v>
      </c>
      <c r="F220" s="4" t="s">
        <v>1714</v>
      </c>
      <c r="G220" s="4">
        <v>1</v>
      </c>
      <c r="H220" s="2"/>
      <c r="I220" s="2"/>
      <c r="J220" s="2"/>
      <c r="K220" s="2"/>
      <c r="L220" s="2"/>
      <c r="M220" s="2"/>
      <c r="N220" s="2"/>
      <c r="O220" s="2"/>
    </row>
    <row r="221" spans="1:15" ht="2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2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2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2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2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2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2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2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2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2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2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2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2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2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2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2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2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2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2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2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2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2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2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2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2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2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2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2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2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2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2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2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2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2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2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2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2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2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2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2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2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2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2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2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2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2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2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2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2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2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2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2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2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2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2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2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2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2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2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2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2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2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2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2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2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2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2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2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2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2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2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2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2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2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2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2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2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2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2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2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2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2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2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2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2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2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2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2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2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2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2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2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2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2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2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2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2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2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2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2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2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2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2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2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2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2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2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2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2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2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2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2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2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2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2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2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2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2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2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2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2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2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2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2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2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2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2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2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2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2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2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2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2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2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2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2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2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2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2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2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2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2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2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2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2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2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2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2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2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2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2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2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2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2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2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2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2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2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2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2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2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2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2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2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2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2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2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2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2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2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2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2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2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2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2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2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2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2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2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2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2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2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2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2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2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2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2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2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2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2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2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2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2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2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2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2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2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2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2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2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2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2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2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2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2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2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2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2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2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2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2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2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2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2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2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2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2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2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2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2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2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2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2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2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2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2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2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2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2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2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2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2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2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2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2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2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2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2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2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2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2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2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2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2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2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2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2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2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2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2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2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2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2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2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2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2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2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2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2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2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2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2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2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2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2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2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2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2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2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2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2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2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2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2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2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2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2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2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2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2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2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2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2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2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2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2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2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2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2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2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2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2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2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2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2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2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2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2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2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2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2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2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2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2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2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2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2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2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2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2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2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2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2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2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2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2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2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2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2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2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2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2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2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2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2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2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2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2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2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2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2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2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2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2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2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2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2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2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2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2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2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2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2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2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2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2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2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2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2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2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2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2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2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2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2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2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2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2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2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2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2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2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2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2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2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2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2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2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2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2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2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2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2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2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2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2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2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2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2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2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2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2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2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2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2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2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2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2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2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2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2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2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2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2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2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2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2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2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2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2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2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2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2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2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2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2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2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2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2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2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2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2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2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2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2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2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2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2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2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2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2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2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2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2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2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2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2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2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2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2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2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2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2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2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2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2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2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2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2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2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2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2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2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2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2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2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2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2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2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2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2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2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2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2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2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2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2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2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2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2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2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2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2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2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2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2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2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2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2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2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2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2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2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2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2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2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2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2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2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2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2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2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2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2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2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2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2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2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2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2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2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2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2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2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2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2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2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2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2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2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2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2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2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2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2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2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2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2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2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2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2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2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2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2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2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2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2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2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2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2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2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2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2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2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2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2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2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2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2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2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2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2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2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2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2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2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2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2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2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2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2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2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2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2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2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2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2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2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2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2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2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2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2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2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2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2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2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2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2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2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2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2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2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2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2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2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2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2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2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2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2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2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2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2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2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2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2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2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2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2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2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2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2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2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2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2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2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2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2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2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2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2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2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2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2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2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2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2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2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2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2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2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2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2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2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2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2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2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2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2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2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2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2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2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2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2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2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2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2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2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2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2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2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2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2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2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2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2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2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2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2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2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2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2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2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2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2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2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2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2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2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2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2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2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2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2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2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2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2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2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2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2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2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2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2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2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2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2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2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2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2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2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2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2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2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2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2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2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2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2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2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2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2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2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2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2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2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2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2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2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2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2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2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2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2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2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2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2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2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2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2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2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2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2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2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2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2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2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2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2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2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2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2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2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2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2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2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2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2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2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2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2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2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2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2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2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2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2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2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2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2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2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2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2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2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2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2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2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2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2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2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2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2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2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2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ht="2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ht="2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ht="2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ht="2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ht="2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ht="2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ht="2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ht="2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ht="2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ht="2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ht="2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ht="2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ht="2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ht="2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ht="2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ht="2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ht="2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 ht="2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1:15" ht="2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1:15" ht="2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1:15" ht="2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1:15" ht="2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1:15" ht="2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</sheetData>
  <phoneticPr fontId="12" type="noConversion"/>
  <pageMargins left="0.75000000000000011" right="0.75000000000000011" top="1" bottom="1" header="0.5" footer="0.5"/>
  <pageSetup paperSize="9" scale="94" fitToHeight="13" orientation="portrait" horizontalDpi="4294967292" verticalDpi="4294967292"/>
  <headerFooter>
    <oddHeader>&amp;L&amp;"Arial,Fet"&amp;14&amp;K000000Appendix G_x000D_&amp;"Arial,Normal"Disyllabic words ending in a vowel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Z195"/>
  <sheetViews>
    <sheetView topLeftCell="A144" workbookViewId="0">
      <selection activeCell="C146" sqref="C146"/>
    </sheetView>
  </sheetViews>
  <sheetFormatPr baseColWidth="10" defaultColWidth="14.5" defaultRowHeight="36" customHeight="1" x14ac:dyDescent="0"/>
  <cols>
    <col min="1" max="1" width="31.5" style="2" customWidth="1"/>
    <col min="2" max="2" width="11.1640625" style="2" customWidth="1"/>
    <col min="3" max="3" width="27.5" style="2" customWidth="1"/>
    <col min="4" max="4" width="21" style="2" customWidth="1"/>
    <col min="5" max="16384" width="14.5" style="2"/>
  </cols>
  <sheetData>
    <row r="1" spans="1:26" ht="20" customHeight="1">
      <c r="A1" s="30" t="s">
        <v>1785</v>
      </c>
    </row>
    <row r="2" spans="1:26" s="32" customFormat="1" ht="20" customHeight="1">
      <c r="A2" s="31" t="s">
        <v>1786</v>
      </c>
      <c r="B2" s="31" t="s">
        <v>1787</v>
      </c>
      <c r="C2" s="31" t="s">
        <v>1788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" customHeight="1">
      <c r="A3" s="4" t="s">
        <v>1789</v>
      </c>
      <c r="B3" s="4">
        <v>278</v>
      </c>
      <c r="C3" s="2">
        <f>B3/B6*100</f>
        <v>27.016520894071917</v>
      </c>
    </row>
    <row r="4" spans="1:26" ht="20" customHeight="1">
      <c r="A4" s="4" t="s">
        <v>1790</v>
      </c>
      <c r="B4" s="4">
        <v>473</v>
      </c>
      <c r="C4" s="2">
        <f>B4/B6*100</f>
        <v>45.966958211856173</v>
      </c>
    </row>
    <row r="5" spans="1:26" ht="20" customHeight="1">
      <c r="A5" s="4" t="s">
        <v>1791</v>
      </c>
      <c r="B5" s="4">
        <v>278</v>
      </c>
      <c r="C5" s="2">
        <f>B5/B6*100</f>
        <v>27.016520894071917</v>
      </c>
    </row>
    <row r="6" spans="1:26" ht="20" customHeight="1">
      <c r="A6" s="30" t="s">
        <v>1792</v>
      </c>
      <c r="B6" s="2">
        <f>SUM(B3:B5)</f>
        <v>1029</v>
      </c>
      <c r="C6" s="4">
        <v>100</v>
      </c>
    </row>
    <row r="7" spans="1:26" ht="15" customHeight="1">
      <c r="A7" s="4"/>
    </row>
    <row r="8" spans="1:26" ht="20" customHeight="1">
      <c r="A8" s="30" t="s">
        <v>1793</v>
      </c>
    </row>
    <row r="9" spans="1:26" s="11" customFormat="1" ht="20" customHeight="1">
      <c r="A9" s="27" t="s">
        <v>1794</v>
      </c>
    </row>
    <row r="10" spans="1:26" s="32" customFormat="1" ht="20" customHeight="1">
      <c r="A10" s="31" t="s">
        <v>1786</v>
      </c>
      <c r="B10" s="31" t="s">
        <v>1787</v>
      </c>
    </row>
    <row r="11" spans="1:26" ht="20" customHeight="1">
      <c r="A11" s="4" t="s">
        <v>1789</v>
      </c>
      <c r="B11" s="4">
        <v>5</v>
      </c>
      <c r="C11" s="4" t="s">
        <v>1795</v>
      </c>
    </row>
    <row r="12" spans="1:26" ht="20" customHeight="1">
      <c r="A12" s="4" t="s">
        <v>1790</v>
      </c>
      <c r="B12" s="4">
        <v>3</v>
      </c>
      <c r="C12" s="4" t="s">
        <v>1796</v>
      </c>
    </row>
    <row r="13" spans="1:26" ht="20" customHeight="1">
      <c r="A13" s="4" t="s">
        <v>1791</v>
      </c>
      <c r="B13" s="4">
        <v>0</v>
      </c>
    </row>
    <row r="14" spans="1:26" ht="14" customHeight="1">
      <c r="A14" s="30"/>
    </row>
    <row r="15" spans="1:26" s="11" customFormat="1" ht="20" customHeight="1">
      <c r="A15" s="27" t="s">
        <v>1797</v>
      </c>
    </row>
    <row r="16" spans="1:26" s="32" customFormat="1" ht="20" customHeight="1">
      <c r="A16" s="31" t="s">
        <v>1786</v>
      </c>
      <c r="B16" s="31" t="s">
        <v>1787</v>
      </c>
      <c r="C16" s="31" t="s">
        <v>1798</v>
      </c>
      <c r="D16" s="31" t="s">
        <v>1799</v>
      </c>
    </row>
    <row r="17" spans="1:26" ht="20" customHeight="1">
      <c r="A17" s="4" t="s">
        <v>1789</v>
      </c>
      <c r="B17" s="4">
        <v>3</v>
      </c>
      <c r="C17" s="2">
        <f>B17/B20*100</f>
        <v>5.2631578947368416</v>
      </c>
      <c r="D17" s="2">
        <f>B17/B3*100</f>
        <v>1.079136690647482</v>
      </c>
    </row>
    <row r="18" spans="1:26" ht="20" customHeight="1">
      <c r="A18" s="4" t="s">
        <v>1790</v>
      </c>
      <c r="B18" s="4">
        <v>46</v>
      </c>
      <c r="C18" s="2">
        <f>B18/B20*100</f>
        <v>80.701754385964904</v>
      </c>
      <c r="D18" s="2">
        <f>B18/B4*100</f>
        <v>9.7251585623678647</v>
      </c>
    </row>
    <row r="19" spans="1:26" ht="20" customHeight="1">
      <c r="A19" s="4" t="s">
        <v>1791</v>
      </c>
      <c r="B19" s="4">
        <v>8</v>
      </c>
      <c r="C19" s="2">
        <f>B19/B20*100</f>
        <v>14.035087719298245</v>
      </c>
      <c r="D19" s="2">
        <f>B19/B5*100</f>
        <v>2.877697841726619</v>
      </c>
    </row>
    <row r="20" spans="1:26" ht="20" customHeight="1">
      <c r="A20" s="30" t="s">
        <v>1792</v>
      </c>
      <c r="B20" s="4">
        <f>SUM(B17:B19)</f>
        <v>57</v>
      </c>
    </row>
    <row r="21" spans="1:26" ht="14" customHeight="1">
      <c r="A21" s="30"/>
    </row>
    <row r="22" spans="1:26" s="11" customFormat="1" ht="20" customHeight="1">
      <c r="A22" s="27" t="s">
        <v>1800</v>
      </c>
    </row>
    <row r="23" spans="1:26" s="32" customFormat="1" ht="20" customHeight="1">
      <c r="A23" s="31" t="s">
        <v>1786</v>
      </c>
      <c r="B23" s="31" t="s">
        <v>1787</v>
      </c>
      <c r="C23" s="31" t="s">
        <v>1798</v>
      </c>
      <c r="D23" s="31" t="s">
        <v>1799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0" customHeight="1">
      <c r="A24" s="4" t="s">
        <v>1789</v>
      </c>
      <c r="B24" s="4">
        <v>15</v>
      </c>
      <c r="C24" s="2">
        <f>B24/B27*100</f>
        <v>13.392857142857142</v>
      </c>
      <c r="D24" s="2">
        <f>B24/B3*100</f>
        <v>5.3956834532374103</v>
      </c>
    </row>
    <row r="25" spans="1:26" ht="20" customHeight="1">
      <c r="A25" s="4" t="s">
        <v>1790</v>
      </c>
      <c r="B25" s="4">
        <v>37</v>
      </c>
      <c r="C25" s="2">
        <f>B25/B27*100</f>
        <v>33.035714285714285</v>
      </c>
      <c r="D25" s="2">
        <f>B25/B4*100</f>
        <v>7.8224101479915431</v>
      </c>
    </row>
    <row r="26" spans="1:26" ht="20" customHeight="1">
      <c r="A26" s="4" t="s">
        <v>1791</v>
      </c>
      <c r="B26" s="4">
        <v>60</v>
      </c>
      <c r="C26" s="2">
        <f>B26/B27*100</f>
        <v>53.571428571428569</v>
      </c>
      <c r="D26" s="2">
        <f>B26/B5*100</f>
        <v>21.582733812949641</v>
      </c>
    </row>
    <row r="27" spans="1:26" ht="20" customHeight="1">
      <c r="A27" s="30" t="s">
        <v>1792</v>
      </c>
      <c r="B27" s="2">
        <f>SUM(B24:B26)</f>
        <v>112</v>
      </c>
    </row>
    <row r="28" spans="1:26" ht="14" customHeight="1">
      <c r="A28" s="30"/>
    </row>
    <row r="29" spans="1:26" s="11" customFormat="1" ht="20" customHeight="1">
      <c r="A29" s="27" t="s">
        <v>1801</v>
      </c>
      <c r="F29" s="33"/>
    </row>
    <row r="30" spans="1:26" s="32" customFormat="1" ht="20" customHeight="1">
      <c r="A30" s="31" t="s">
        <v>1786</v>
      </c>
      <c r="B30" s="31" t="s">
        <v>1787</v>
      </c>
      <c r="C30" s="31" t="s">
        <v>1798</v>
      </c>
      <c r="D30" s="31" t="s">
        <v>1799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20" customHeight="1">
      <c r="A31" s="4" t="s">
        <v>1789</v>
      </c>
      <c r="B31" s="4">
        <v>27</v>
      </c>
      <c r="C31" s="2">
        <f>B31/B34*100</f>
        <v>34.615384615384613</v>
      </c>
      <c r="D31" s="2">
        <f>B31/B3*100</f>
        <v>9.7122302158273381</v>
      </c>
    </row>
    <row r="32" spans="1:26" ht="20" customHeight="1">
      <c r="A32" s="4" t="s">
        <v>1790</v>
      </c>
      <c r="B32" s="4">
        <v>46</v>
      </c>
      <c r="C32" s="2">
        <f>B32/B34*100</f>
        <v>58.974358974358978</v>
      </c>
      <c r="D32" s="2">
        <f>B32/B4*100</f>
        <v>9.7251585623678647</v>
      </c>
    </row>
    <row r="33" spans="1:4" ht="20" customHeight="1">
      <c r="A33" s="4" t="s">
        <v>1791</v>
      </c>
      <c r="B33" s="4">
        <v>5</v>
      </c>
      <c r="C33" s="2">
        <f>B33/B34*100</f>
        <v>6.4102564102564097</v>
      </c>
      <c r="D33" s="2">
        <f>B33/B5*100</f>
        <v>1.7985611510791366</v>
      </c>
    </row>
    <row r="34" spans="1:4" ht="20" customHeight="1">
      <c r="A34" s="30" t="s">
        <v>1792</v>
      </c>
      <c r="B34" s="2">
        <f>SUM(B31:B33)</f>
        <v>78</v>
      </c>
      <c r="C34" s="4">
        <v>100</v>
      </c>
      <c r="D34" s="4" t="s">
        <v>1802</v>
      </c>
    </row>
    <row r="35" spans="1:4" ht="15" customHeight="1"/>
    <row r="36" spans="1:4" s="11" customFormat="1" ht="20" customHeight="1">
      <c r="A36" s="27" t="s">
        <v>1803</v>
      </c>
    </row>
    <row r="37" spans="1:4" s="32" customFormat="1" ht="20" customHeight="1">
      <c r="A37" s="31" t="s">
        <v>1786</v>
      </c>
      <c r="B37" s="31" t="s">
        <v>1787</v>
      </c>
      <c r="C37" s="31" t="s">
        <v>1798</v>
      </c>
      <c r="D37" s="31" t="s">
        <v>1799</v>
      </c>
    </row>
    <row r="38" spans="1:4" ht="20" customHeight="1">
      <c r="A38" s="4" t="s">
        <v>1789</v>
      </c>
      <c r="B38" s="4">
        <v>8</v>
      </c>
      <c r="C38" s="2">
        <f>B38/B41*100</f>
        <v>23.52941176470588</v>
      </c>
      <c r="D38" s="2">
        <f>B38/B3*100</f>
        <v>2.877697841726619</v>
      </c>
    </row>
    <row r="39" spans="1:4" ht="20" customHeight="1">
      <c r="A39" s="4" t="s">
        <v>1790</v>
      </c>
      <c r="B39" s="4">
        <v>23</v>
      </c>
      <c r="C39" s="2">
        <f>B39/B41*100</f>
        <v>67.64705882352942</v>
      </c>
      <c r="D39" s="2">
        <f>B39/B4*100</f>
        <v>4.8625792811839323</v>
      </c>
    </row>
    <row r="40" spans="1:4" ht="20" customHeight="1">
      <c r="A40" s="4" t="s">
        <v>1791</v>
      </c>
      <c r="B40" s="4">
        <v>3</v>
      </c>
      <c r="C40" s="2">
        <f>B40/B41*100</f>
        <v>8.8235294117647065</v>
      </c>
      <c r="D40" s="2">
        <f>B40/B5*100</f>
        <v>1.079136690647482</v>
      </c>
    </row>
    <row r="41" spans="1:4" ht="20" customHeight="1">
      <c r="A41" s="30" t="s">
        <v>1792</v>
      </c>
      <c r="B41" s="2">
        <f>SUM(B38:B40)</f>
        <v>34</v>
      </c>
      <c r="C41" s="4">
        <v>100</v>
      </c>
      <c r="D41" s="4" t="s">
        <v>1802</v>
      </c>
    </row>
    <row r="42" spans="1:4" ht="12" customHeight="1"/>
    <row r="43" spans="1:4" s="11" customFormat="1" ht="20" customHeight="1">
      <c r="A43" s="33" t="s">
        <v>1804</v>
      </c>
    </row>
    <row r="44" spans="1:4" s="11" customFormat="1" ht="25" customHeight="1">
      <c r="A44" s="27" t="s">
        <v>1805</v>
      </c>
    </row>
    <row r="45" spans="1:4" s="32" customFormat="1" ht="20" customHeight="1">
      <c r="A45" s="34">
        <v>1</v>
      </c>
      <c r="B45" s="31" t="s">
        <v>1787</v>
      </c>
      <c r="C45" s="31" t="s">
        <v>1798</v>
      </c>
      <c r="D45" s="31" t="s">
        <v>1799</v>
      </c>
    </row>
    <row r="46" spans="1:4" ht="20" customHeight="1">
      <c r="A46" s="4" t="s">
        <v>1789</v>
      </c>
      <c r="B46" s="4">
        <v>196</v>
      </c>
      <c r="C46" s="2">
        <f>B46/B49*100</f>
        <v>34.567901234567898</v>
      </c>
      <c r="D46" s="2">
        <f>B46/B3*100</f>
        <v>70.503597122302153</v>
      </c>
    </row>
    <row r="47" spans="1:4" ht="20" customHeight="1">
      <c r="A47" s="4" t="s">
        <v>1790</v>
      </c>
      <c r="B47" s="4">
        <v>364</v>
      </c>
      <c r="C47" s="2">
        <f>B47/B49*100</f>
        <v>64.197530864197532</v>
      </c>
      <c r="D47" s="2">
        <f>B47/B4*100</f>
        <v>76.955602536997887</v>
      </c>
    </row>
    <row r="48" spans="1:4" ht="20" customHeight="1">
      <c r="A48" s="4" t="s">
        <v>1791</v>
      </c>
      <c r="B48" s="4">
        <v>7</v>
      </c>
      <c r="C48" s="2">
        <f>B48/B49*100</f>
        <v>1.2345679012345678</v>
      </c>
      <c r="D48" s="2">
        <f>B48/B5*100</f>
        <v>2.5179856115107913</v>
      </c>
    </row>
    <row r="49" spans="1:4" ht="20" customHeight="1">
      <c r="A49" s="30" t="s">
        <v>1792</v>
      </c>
      <c r="B49" s="35">
        <f>SUM(B46:B48)</f>
        <v>567</v>
      </c>
      <c r="C49" s="35"/>
      <c r="D49" s="35"/>
    </row>
    <row r="50" spans="1:4" ht="10" customHeight="1">
      <c r="A50" s="30"/>
    </row>
    <row r="51" spans="1:4" s="11" customFormat="1" ht="20" customHeight="1">
      <c r="A51" s="27" t="s">
        <v>1806</v>
      </c>
    </row>
    <row r="52" spans="1:4" s="32" customFormat="1" ht="24" customHeight="1">
      <c r="A52" s="34" t="s">
        <v>1807</v>
      </c>
      <c r="B52" s="31" t="s">
        <v>1787</v>
      </c>
      <c r="C52" s="31" t="s">
        <v>1798</v>
      </c>
    </row>
    <row r="53" spans="1:4" ht="20" customHeight="1">
      <c r="A53" s="4" t="s">
        <v>1789</v>
      </c>
      <c r="B53" s="4">
        <v>103</v>
      </c>
      <c r="C53" s="2">
        <f>B53/B56*100</f>
        <v>78.625954198473281</v>
      </c>
    </row>
    <row r="54" spans="1:4" ht="20" customHeight="1">
      <c r="A54" s="4" t="s">
        <v>1790</v>
      </c>
      <c r="B54" s="4">
        <v>27</v>
      </c>
      <c r="C54" s="2">
        <f>B54/B56*100</f>
        <v>20.610687022900763</v>
      </c>
    </row>
    <row r="55" spans="1:4" ht="20" customHeight="1">
      <c r="A55" s="4" t="s">
        <v>1791</v>
      </c>
      <c r="B55" s="4">
        <v>1</v>
      </c>
      <c r="C55" s="2">
        <f>B55/B56*100</f>
        <v>0.76335877862595414</v>
      </c>
    </row>
    <row r="56" spans="1:4" s="36" customFormat="1" ht="20" customHeight="1">
      <c r="A56" s="30" t="s">
        <v>1792</v>
      </c>
      <c r="B56" s="36">
        <f>SUM(B53:B55)</f>
        <v>131</v>
      </c>
    </row>
    <row r="57" spans="1:4" s="32" customFormat="1" ht="35" customHeight="1">
      <c r="A57" s="34" t="s">
        <v>1808</v>
      </c>
      <c r="B57" s="31" t="s">
        <v>1787</v>
      </c>
      <c r="C57" s="31" t="s">
        <v>1798</v>
      </c>
    </row>
    <row r="58" spans="1:4" ht="20" customHeight="1">
      <c r="A58" s="4" t="s">
        <v>1789</v>
      </c>
      <c r="B58" s="4">
        <v>10</v>
      </c>
      <c r="C58" s="2">
        <f>B58/B61*100</f>
        <v>27.777777777777779</v>
      </c>
    </row>
    <row r="59" spans="1:4" ht="20" customHeight="1">
      <c r="A59" s="4" t="s">
        <v>1790</v>
      </c>
      <c r="B59" s="4">
        <v>26</v>
      </c>
      <c r="C59" s="2">
        <f>B59/B61*100</f>
        <v>72.222222222222214</v>
      </c>
    </row>
    <row r="60" spans="1:4" ht="20" customHeight="1">
      <c r="A60" s="4" t="s">
        <v>1791</v>
      </c>
      <c r="B60" s="4">
        <v>0</v>
      </c>
      <c r="C60" s="4">
        <v>0</v>
      </c>
    </row>
    <row r="61" spans="1:4" s="36" customFormat="1" ht="20" customHeight="1">
      <c r="A61" s="30" t="s">
        <v>1792</v>
      </c>
      <c r="B61" s="36">
        <f>SUM(B58:B60)</f>
        <v>36</v>
      </c>
    </row>
    <row r="62" spans="1:4" s="36" customFormat="1" ht="20" customHeight="1">
      <c r="A62" s="30"/>
    </row>
    <row r="63" spans="1:4" s="32" customFormat="1" ht="20" customHeight="1">
      <c r="A63" s="34" t="s">
        <v>1809</v>
      </c>
      <c r="B63" s="31" t="s">
        <v>1787</v>
      </c>
      <c r="C63" s="31" t="s">
        <v>1798</v>
      </c>
    </row>
    <row r="64" spans="1:4" ht="20" customHeight="1">
      <c r="A64" s="4" t="s">
        <v>1789</v>
      </c>
      <c r="B64" s="4">
        <v>83</v>
      </c>
      <c r="C64" s="2">
        <f>B64/B67*100</f>
        <v>20.75</v>
      </c>
    </row>
    <row r="65" spans="1:4" ht="20" customHeight="1">
      <c r="A65" s="4" t="s">
        <v>1790</v>
      </c>
      <c r="B65" s="4">
        <v>311</v>
      </c>
      <c r="C65" s="2">
        <f>B65/B67*100</f>
        <v>77.75</v>
      </c>
    </row>
    <row r="66" spans="1:4" ht="20" customHeight="1">
      <c r="A66" s="4" t="s">
        <v>1791</v>
      </c>
      <c r="B66" s="4">
        <v>6</v>
      </c>
      <c r="C66" s="2">
        <f>B66/B67*100</f>
        <v>1.5</v>
      </c>
    </row>
    <row r="67" spans="1:4" s="36" customFormat="1" ht="20" customHeight="1">
      <c r="A67" s="30" t="s">
        <v>1792</v>
      </c>
      <c r="B67" s="36">
        <f>SUM(B64:B66)</f>
        <v>400</v>
      </c>
    </row>
    <row r="68" spans="1:4" s="36" customFormat="1" ht="20" customHeight="1">
      <c r="A68" s="30"/>
    </row>
    <row r="69" spans="1:4" s="32" customFormat="1" ht="20" customHeight="1">
      <c r="A69" s="34">
        <v>2</v>
      </c>
      <c r="B69" s="31" t="s">
        <v>1787</v>
      </c>
      <c r="C69" s="31" t="s">
        <v>1798</v>
      </c>
      <c r="D69" s="31" t="s">
        <v>1799</v>
      </c>
    </row>
    <row r="70" spans="1:4" ht="20" customHeight="1">
      <c r="A70" s="4" t="s">
        <v>1789</v>
      </c>
      <c r="B70" s="4">
        <v>26</v>
      </c>
      <c r="C70" s="2">
        <f>B70/B73*100</f>
        <v>53.061224489795919</v>
      </c>
      <c r="D70" s="2">
        <f>B70/B3*100</f>
        <v>9.3525179856115113</v>
      </c>
    </row>
    <row r="71" spans="1:4" ht="20" customHeight="1">
      <c r="A71" s="4" t="s">
        <v>1790</v>
      </c>
      <c r="B71" s="4">
        <v>22</v>
      </c>
      <c r="C71" s="2">
        <f>B71/B73*100</f>
        <v>44.897959183673471</v>
      </c>
      <c r="D71" s="2">
        <f>B71/B4*100</f>
        <v>4.6511627906976747</v>
      </c>
    </row>
    <row r="72" spans="1:4" ht="20" customHeight="1">
      <c r="A72" s="4" t="s">
        <v>1791</v>
      </c>
      <c r="B72" s="4">
        <v>1</v>
      </c>
      <c r="C72" s="2">
        <f>B72/B73*100</f>
        <v>2.0408163265306123</v>
      </c>
      <c r="D72" s="2">
        <f>B72/B5*100</f>
        <v>0.35971223021582738</v>
      </c>
    </row>
    <row r="73" spans="1:4" ht="20" customHeight="1">
      <c r="A73" s="30" t="s">
        <v>1792</v>
      </c>
      <c r="B73" s="35">
        <f>SUM(B70:B72)</f>
        <v>49</v>
      </c>
      <c r="C73" s="35"/>
      <c r="D73" s="35"/>
    </row>
    <row r="74" spans="1:4" ht="20" customHeight="1">
      <c r="A74" s="30"/>
      <c r="B74" s="35"/>
      <c r="C74" s="35"/>
      <c r="D74" s="35"/>
    </row>
    <row r="75" spans="1:4" s="32" customFormat="1" ht="20" customHeight="1">
      <c r="A75" s="34">
        <v>3</v>
      </c>
      <c r="B75" s="31" t="s">
        <v>1787</v>
      </c>
      <c r="C75" s="31" t="s">
        <v>1798</v>
      </c>
      <c r="D75" s="31" t="s">
        <v>1799</v>
      </c>
    </row>
    <row r="76" spans="1:4" ht="20" customHeight="1">
      <c r="A76" s="4" t="s">
        <v>1789</v>
      </c>
      <c r="B76" s="4">
        <v>3</v>
      </c>
      <c r="C76" s="2">
        <f>B76/B79*100</f>
        <v>1.9230769230769231</v>
      </c>
      <c r="D76" s="2">
        <f>B76/B3*100</f>
        <v>1.079136690647482</v>
      </c>
    </row>
    <row r="77" spans="1:4" ht="20" customHeight="1">
      <c r="A77" s="4" t="s">
        <v>1790</v>
      </c>
      <c r="B77" s="4">
        <v>1</v>
      </c>
      <c r="C77" s="2">
        <f>B77/B79*100</f>
        <v>0.64102564102564097</v>
      </c>
      <c r="D77" s="2">
        <f>B77/B4*100</f>
        <v>0.21141649048625794</v>
      </c>
    </row>
    <row r="78" spans="1:4" ht="20" customHeight="1">
      <c r="A78" s="4" t="s">
        <v>1791</v>
      </c>
      <c r="B78" s="4">
        <v>152</v>
      </c>
      <c r="C78" s="2">
        <f>B78/B79*100</f>
        <v>97.435897435897431</v>
      </c>
      <c r="D78" s="2">
        <f>B78/B5*100</f>
        <v>54.676258992805757</v>
      </c>
    </row>
    <row r="79" spans="1:4" ht="20" customHeight="1">
      <c r="A79" s="30" t="s">
        <v>1792</v>
      </c>
      <c r="B79" s="35">
        <f>SUM(B76:B78)</f>
        <v>156</v>
      </c>
      <c r="C79" s="35"/>
      <c r="D79" s="35"/>
    </row>
    <row r="80" spans="1:4" ht="23" customHeight="1">
      <c r="A80" s="30"/>
      <c r="B80" s="35"/>
      <c r="C80" s="35"/>
      <c r="D80" s="35"/>
    </row>
    <row r="81" spans="1:4" s="32" customFormat="1" ht="20" customHeight="1">
      <c r="A81" s="34">
        <v>4</v>
      </c>
      <c r="B81" s="31" t="s">
        <v>1787</v>
      </c>
      <c r="C81" s="31" t="s">
        <v>1798</v>
      </c>
      <c r="D81" s="31" t="s">
        <v>1799</v>
      </c>
    </row>
    <row r="82" spans="1:4" ht="20" customHeight="1">
      <c r="A82" s="4" t="s">
        <v>1789</v>
      </c>
      <c r="B82" s="4">
        <v>5</v>
      </c>
      <c r="C82" s="2">
        <f>B82/B85*100</f>
        <v>13.888888888888889</v>
      </c>
      <c r="D82" s="2">
        <f>B82/B3*100</f>
        <v>1.7985611510791366</v>
      </c>
    </row>
    <row r="83" spans="1:4" ht="20" customHeight="1">
      <c r="A83" s="4" t="s">
        <v>1790</v>
      </c>
      <c r="B83" s="4">
        <v>2</v>
      </c>
      <c r="C83" s="2">
        <f>B83/B85*100</f>
        <v>5.5555555555555554</v>
      </c>
      <c r="D83" s="2">
        <f>B83/B4*100</f>
        <v>0.42283298097251587</v>
      </c>
    </row>
    <row r="84" spans="1:4" ht="20" customHeight="1">
      <c r="A84" s="4" t="s">
        <v>1791</v>
      </c>
      <c r="B84" s="4">
        <v>29</v>
      </c>
      <c r="C84" s="2">
        <f>B84/B85*100</f>
        <v>80.555555555555557</v>
      </c>
      <c r="D84" s="2">
        <f>B84/B5*100</f>
        <v>10.431654676258994</v>
      </c>
    </row>
    <row r="85" spans="1:4" ht="20" customHeight="1">
      <c r="A85" s="30" t="s">
        <v>1792</v>
      </c>
      <c r="B85" s="35">
        <f>SUM(B82:B84)</f>
        <v>36</v>
      </c>
      <c r="C85" s="35"/>
      <c r="D85" s="35"/>
    </row>
    <row r="86" spans="1:4" ht="20" customHeight="1">
      <c r="A86" s="30"/>
      <c r="B86" s="35"/>
      <c r="C86" s="35"/>
      <c r="D86" s="35"/>
    </row>
    <row r="87" spans="1:4" s="32" customFormat="1" ht="18" customHeight="1">
      <c r="A87" s="34">
        <v>5</v>
      </c>
      <c r="B87" s="31" t="s">
        <v>1787</v>
      </c>
      <c r="C87" s="31" t="s">
        <v>1798</v>
      </c>
      <c r="D87" s="31" t="s">
        <v>1799</v>
      </c>
    </row>
    <row r="88" spans="1:4" ht="20" customHeight="1">
      <c r="A88" s="4" t="s">
        <v>1789</v>
      </c>
      <c r="B88" s="4">
        <v>1</v>
      </c>
      <c r="C88" s="4">
        <v>25</v>
      </c>
      <c r="D88" s="2">
        <f>B88/B3*100</f>
        <v>0.35971223021582738</v>
      </c>
    </row>
    <row r="89" spans="1:4" ht="20" customHeight="1">
      <c r="A89" s="4" t="s">
        <v>1790</v>
      </c>
      <c r="B89" s="4">
        <v>3</v>
      </c>
      <c r="C89" s="4">
        <v>75</v>
      </c>
      <c r="D89" s="2">
        <f>B89/B4*100</f>
        <v>0.63424947145877375</v>
      </c>
    </row>
    <row r="90" spans="1:4" ht="20" customHeight="1">
      <c r="A90" s="4" t="s">
        <v>1791</v>
      </c>
      <c r="B90" s="4">
        <v>0</v>
      </c>
      <c r="C90" s="4">
        <v>0</v>
      </c>
      <c r="D90" s="4">
        <v>0</v>
      </c>
    </row>
    <row r="91" spans="1:4" s="36" customFormat="1" ht="20" customHeight="1">
      <c r="A91" s="30" t="s">
        <v>1792</v>
      </c>
      <c r="B91" s="36">
        <f>SUM(B88:B90)</f>
        <v>4</v>
      </c>
    </row>
    <row r="92" spans="1:4" s="36" customFormat="1" ht="20" customHeight="1">
      <c r="A92" s="30"/>
    </row>
    <row r="93" spans="1:4" s="37" customFormat="1" ht="20" customHeight="1">
      <c r="A93" s="12" t="s">
        <v>1823</v>
      </c>
    </row>
    <row r="94" spans="1:4" ht="15" customHeight="1">
      <c r="A94" s="30">
        <f>SUM(D84,D78)</f>
        <v>65.107913669064743</v>
      </c>
    </row>
    <row r="95" spans="1:4" s="37" customFormat="1" ht="20" customHeight="1">
      <c r="A95" s="12" t="s">
        <v>1825</v>
      </c>
    </row>
    <row r="96" spans="1:4" ht="15" customHeight="1">
      <c r="A96" s="30">
        <f>(B84+B78)/B6*100</f>
        <v>17.589893100097182</v>
      </c>
    </row>
    <row r="97" spans="1:4" ht="20" customHeight="1">
      <c r="A97" s="30"/>
    </row>
    <row r="98" spans="1:4" s="38" customFormat="1" ht="27" customHeight="1">
      <c r="A98" s="27" t="s">
        <v>1827</v>
      </c>
    </row>
    <row r="99" spans="1:4" s="32" customFormat="1" ht="23" customHeight="1">
      <c r="A99" s="34" t="s">
        <v>1828</v>
      </c>
      <c r="B99" s="31" t="s">
        <v>1787</v>
      </c>
      <c r="C99" s="31" t="s">
        <v>1798</v>
      </c>
      <c r="D99" s="31" t="s">
        <v>1799</v>
      </c>
    </row>
    <row r="100" spans="1:4" ht="20" customHeight="1">
      <c r="A100" s="4" t="s">
        <v>1789</v>
      </c>
      <c r="B100" s="4">
        <v>9</v>
      </c>
      <c r="C100" s="4">
        <v>90</v>
      </c>
      <c r="D100" s="2">
        <f>B100/B3*100</f>
        <v>3.2374100719424459</v>
      </c>
    </row>
    <row r="101" spans="1:4" ht="20" customHeight="1">
      <c r="A101" s="4" t="s">
        <v>1790</v>
      </c>
      <c r="B101" s="4">
        <v>0</v>
      </c>
      <c r="C101" s="4">
        <v>0</v>
      </c>
      <c r="D101" s="4">
        <v>0</v>
      </c>
    </row>
    <row r="102" spans="1:4" ht="20" customHeight="1">
      <c r="A102" s="4" t="s">
        <v>1791</v>
      </c>
      <c r="B102" s="4">
        <v>1</v>
      </c>
      <c r="C102" s="4">
        <v>10</v>
      </c>
      <c r="D102" s="2">
        <f>B102/B5*100</f>
        <v>0.35971223021582738</v>
      </c>
    </row>
    <row r="103" spans="1:4" ht="20" customHeight="1">
      <c r="A103" s="30" t="s">
        <v>1792</v>
      </c>
      <c r="B103" s="35">
        <f>SUM(B100:B102)</f>
        <v>10</v>
      </c>
      <c r="C103" s="35"/>
      <c r="D103" s="35"/>
    </row>
    <row r="104" spans="1:4" ht="20" customHeight="1">
      <c r="A104" s="30"/>
      <c r="B104" s="35"/>
      <c r="C104" s="35"/>
      <c r="D104" s="35"/>
    </row>
    <row r="105" spans="1:4" s="32" customFormat="1" ht="20" customHeight="1">
      <c r="A105" s="34" t="s">
        <v>1832</v>
      </c>
      <c r="B105" s="31" t="s">
        <v>1787</v>
      </c>
      <c r="C105" s="31" t="s">
        <v>1798</v>
      </c>
      <c r="D105" s="31" t="s">
        <v>1799</v>
      </c>
    </row>
    <row r="106" spans="1:4" ht="20" customHeight="1">
      <c r="A106" s="4" t="s">
        <v>1789</v>
      </c>
      <c r="B106" s="4">
        <v>12</v>
      </c>
      <c r="C106" s="4">
        <v>100</v>
      </c>
      <c r="D106" s="2">
        <f>B106/B3*100</f>
        <v>4.3165467625899279</v>
      </c>
    </row>
    <row r="107" spans="1:4" ht="20" customHeight="1">
      <c r="A107" s="4" t="s">
        <v>1790</v>
      </c>
      <c r="B107" s="4">
        <v>0</v>
      </c>
      <c r="C107" s="4">
        <v>0</v>
      </c>
      <c r="D107" s="4">
        <v>0</v>
      </c>
    </row>
    <row r="108" spans="1:4" ht="20" customHeight="1">
      <c r="A108" s="4" t="s">
        <v>1791</v>
      </c>
      <c r="B108" s="4">
        <v>0</v>
      </c>
      <c r="C108" s="4">
        <v>0</v>
      </c>
      <c r="D108" s="4">
        <v>0</v>
      </c>
    </row>
    <row r="109" spans="1:4" ht="20" customHeight="1">
      <c r="A109" s="30" t="s">
        <v>1792</v>
      </c>
      <c r="B109" s="35">
        <f>SUM(B106:B108)</f>
        <v>12</v>
      </c>
      <c r="C109" s="35"/>
      <c r="D109" s="35"/>
    </row>
    <row r="110" spans="1:4" ht="20" customHeight="1">
      <c r="A110" s="30"/>
      <c r="B110" s="35"/>
      <c r="C110" s="35"/>
      <c r="D110" s="35"/>
    </row>
    <row r="111" spans="1:4" s="32" customFormat="1" ht="24" customHeight="1">
      <c r="A111" s="34" t="s">
        <v>1836</v>
      </c>
      <c r="B111" s="31" t="s">
        <v>1787</v>
      </c>
      <c r="C111" s="31" t="s">
        <v>1798</v>
      </c>
      <c r="D111" s="31" t="s">
        <v>1799</v>
      </c>
    </row>
    <row r="112" spans="1:4" ht="20" customHeight="1">
      <c r="A112" s="4" t="s">
        <v>1789</v>
      </c>
      <c r="B112" s="4">
        <v>11</v>
      </c>
      <c r="C112" s="2">
        <f>B112/B115*100</f>
        <v>84.615384615384613</v>
      </c>
      <c r="D112" s="2">
        <f>B112/B3*100</f>
        <v>3.9568345323741005</v>
      </c>
    </row>
    <row r="113" spans="1:5" ht="20" customHeight="1">
      <c r="A113" s="4" t="s">
        <v>1790</v>
      </c>
      <c r="B113" s="4">
        <v>2</v>
      </c>
      <c r="C113" s="2">
        <f>B113/B115*100</f>
        <v>15.384615384615385</v>
      </c>
      <c r="D113" s="2">
        <f>B113/B4*100</f>
        <v>0.42283298097251587</v>
      </c>
    </row>
    <row r="114" spans="1:5" ht="20" customHeight="1">
      <c r="A114" s="4" t="s">
        <v>1791</v>
      </c>
      <c r="B114" s="4">
        <v>0</v>
      </c>
      <c r="C114" s="4">
        <v>0</v>
      </c>
      <c r="D114" s="4">
        <v>0</v>
      </c>
    </row>
    <row r="115" spans="1:5" ht="20" customHeight="1">
      <c r="A115" s="30" t="s">
        <v>1792</v>
      </c>
      <c r="B115" s="35">
        <f>SUM(B112:B114)</f>
        <v>13</v>
      </c>
      <c r="C115" s="35"/>
      <c r="D115" s="35"/>
    </row>
    <row r="116" spans="1:5" ht="21" customHeight="1">
      <c r="A116" s="30"/>
      <c r="B116" s="35"/>
      <c r="C116" s="35"/>
      <c r="D116" s="35"/>
    </row>
    <row r="117" spans="1:5" ht="21" customHeight="1">
      <c r="A117" s="30"/>
      <c r="B117" s="35"/>
      <c r="C117" s="35"/>
      <c r="D117" s="35"/>
    </row>
    <row r="118" spans="1:5" ht="21" customHeight="1">
      <c r="A118" s="30"/>
      <c r="B118" s="35"/>
      <c r="C118" s="35"/>
      <c r="D118" s="35"/>
    </row>
    <row r="119" spans="1:5" ht="21" customHeight="1">
      <c r="A119" s="30"/>
      <c r="B119" s="35"/>
      <c r="C119" s="35"/>
      <c r="D119" s="35"/>
    </row>
    <row r="120" spans="1:5" s="32" customFormat="1" ht="23" customHeight="1">
      <c r="A120" s="34" t="s">
        <v>1840</v>
      </c>
      <c r="B120" s="31" t="s">
        <v>1787</v>
      </c>
      <c r="C120" s="31" t="s">
        <v>1798</v>
      </c>
      <c r="D120" s="31" t="s">
        <v>1799</v>
      </c>
    </row>
    <row r="121" spans="1:5" ht="20" customHeight="1">
      <c r="A121" s="4" t="s">
        <v>1789</v>
      </c>
      <c r="B121" s="4">
        <v>2</v>
      </c>
      <c r="C121" s="2">
        <f>B121/B124*100</f>
        <v>12.5</v>
      </c>
      <c r="D121" s="2">
        <f>B121/B3*100</f>
        <v>0.71942446043165476</v>
      </c>
      <c r="E121" s="4"/>
    </row>
    <row r="122" spans="1:5" ht="20" customHeight="1">
      <c r="A122" s="4" t="s">
        <v>1790</v>
      </c>
      <c r="B122" s="4">
        <v>14</v>
      </c>
      <c r="C122" s="2">
        <f>B122/B124*100</f>
        <v>87.5</v>
      </c>
      <c r="D122" s="2">
        <f>B122/B4*100</f>
        <v>2.9598308668076108</v>
      </c>
    </row>
    <row r="123" spans="1:5" ht="20" customHeight="1">
      <c r="A123" s="4" t="s">
        <v>1791</v>
      </c>
      <c r="B123" s="4">
        <v>0</v>
      </c>
      <c r="C123" s="4">
        <v>0</v>
      </c>
      <c r="D123" s="4">
        <v>0</v>
      </c>
    </row>
    <row r="124" spans="1:5" ht="20" customHeight="1">
      <c r="A124" s="30" t="s">
        <v>1792</v>
      </c>
      <c r="B124" s="35">
        <f>SUM(B121:B123)</f>
        <v>16</v>
      </c>
      <c r="C124" s="35"/>
      <c r="D124" s="35"/>
    </row>
    <row r="125" spans="1:5" ht="20" customHeight="1">
      <c r="A125" s="30"/>
      <c r="B125" s="35"/>
      <c r="C125" s="35"/>
      <c r="D125" s="35"/>
    </row>
    <row r="126" spans="1:5" s="32" customFormat="1" ht="23" customHeight="1">
      <c r="A126" s="34" t="s">
        <v>1845</v>
      </c>
      <c r="B126" s="31" t="s">
        <v>1787</v>
      </c>
      <c r="C126" s="31" t="s">
        <v>1798</v>
      </c>
      <c r="D126" s="31" t="s">
        <v>1799</v>
      </c>
    </row>
    <row r="127" spans="1:5" ht="20" customHeight="1">
      <c r="A127" s="4" t="s">
        <v>1789</v>
      </c>
      <c r="B127" s="4">
        <v>0</v>
      </c>
      <c r="C127" s="4">
        <v>0</v>
      </c>
      <c r="D127" s="4">
        <v>0</v>
      </c>
    </row>
    <row r="128" spans="1:5" ht="20" customHeight="1">
      <c r="A128" s="4" t="s">
        <v>1790</v>
      </c>
      <c r="B128" s="4">
        <v>5</v>
      </c>
      <c r="C128" s="4">
        <v>100</v>
      </c>
      <c r="D128" s="2">
        <f>B128/B4*100</f>
        <v>1.0570824524312896</v>
      </c>
    </row>
    <row r="129" spans="1:4" ht="20" customHeight="1">
      <c r="A129" s="4" t="s">
        <v>1791</v>
      </c>
      <c r="B129" s="4">
        <v>0</v>
      </c>
      <c r="C129" s="4">
        <v>0</v>
      </c>
      <c r="D129" s="4">
        <v>0</v>
      </c>
    </row>
    <row r="130" spans="1:4" ht="20" customHeight="1">
      <c r="A130" s="30" t="s">
        <v>1792</v>
      </c>
      <c r="B130" s="35">
        <f>SUM(B127:B129)</f>
        <v>5</v>
      </c>
      <c r="C130" s="35"/>
      <c r="D130" s="35"/>
    </row>
    <row r="131" spans="1:4" ht="20" customHeight="1">
      <c r="A131" s="30"/>
      <c r="B131" s="35"/>
      <c r="C131" s="35"/>
      <c r="D131" s="35"/>
    </row>
    <row r="132" spans="1:4" s="32" customFormat="1" ht="20" customHeight="1">
      <c r="A132" s="34" t="s">
        <v>1847</v>
      </c>
      <c r="B132" s="31" t="s">
        <v>1787</v>
      </c>
      <c r="C132" s="31" t="s">
        <v>1798</v>
      </c>
      <c r="D132" s="31" t="s">
        <v>1799</v>
      </c>
    </row>
    <row r="133" spans="1:4" ht="20" customHeight="1">
      <c r="A133" s="4" t="s">
        <v>1789</v>
      </c>
      <c r="B133" s="4">
        <v>0</v>
      </c>
      <c r="C133" s="4">
        <v>0</v>
      </c>
      <c r="D133" s="4">
        <v>0</v>
      </c>
    </row>
    <row r="134" spans="1:4" ht="20" customHeight="1">
      <c r="A134" s="4" t="s">
        <v>1790</v>
      </c>
      <c r="B134" s="4">
        <v>16</v>
      </c>
      <c r="C134" s="4">
        <v>100</v>
      </c>
      <c r="D134" s="2">
        <f>B134/B4*100</f>
        <v>3.382663847780127</v>
      </c>
    </row>
    <row r="135" spans="1:4" ht="20" customHeight="1">
      <c r="A135" s="4" t="s">
        <v>1791</v>
      </c>
      <c r="B135" s="4">
        <v>0</v>
      </c>
      <c r="C135" s="4">
        <v>0</v>
      </c>
      <c r="D135" s="4">
        <v>0</v>
      </c>
    </row>
    <row r="136" spans="1:4" ht="20" customHeight="1">
      <c r="A136" s="30" t="s">
        <v>1792</v>
      </c>
      <c r="B136" s="35">
        <f>SUM(B133:B135)</f>
        <v>16</v>
      </c>
      <c r="C136" s="35"/>
      <c r="D136" s="35"/>
    </row>
    <row r="137" spans="1:4" ht="20" customHeight="1">
      <c r="A137" s="30"/>
      <c r="B137" s="35"/>
      <c r="C137" s="35"/>
      <c r="D137" s="35"/>
    </row>
    <row r="138" spans="1:4" s="32" customFormat="1" ht="22" customHeight="1">
      <c r="A138" s="34" t="s">
        <v>1851</v>
      </c>
      <c r="B138" s="31" t="s">
        <v>1787</v>
      </c>
      <c r="C138" s="31" t="s">
        <v>1798</v>
      </c>
      <c r="D138" s="31" t="s">
        <v>1799</v>
      </c>
    </row>
    <row r="139" spans="1:4" ht="20" customHeight="1">
      <c r="A139" s="4" t="s">
        <v>1789</v>
      </c>
      <c r="B139" s="4">
        <v>1</v>
      </c>
      <c r="C139" s="2">
        <f>B139/B142*100</f>
        <v>16.666666666666664</v>
      </c>
      <c r="D139" s="2">
        <f>B139/B3*100</f>
        <v>0.35971223021582738</v>
      </c>
    </row>
    <row r="140" spans="1:4" ht="20" customHeight="1">
      <c r="A140" s="4" t="s">
        <v>1790</v>
      </c>
      <c r="B140" s="4">
        <v>1</v>
      </c>
      <c r="C140" s="2">
        <f>B140/B142*100</f>
        <v>16.666666666666664</v>
      </c>
      <c r="D140" s="2">
        <f>B140/B4*100</f>
        <v>0.21141649048625794</v>
      </c>
    </row>
    <row r="141" spans="1:4" ht="20" customHeight="1">
      <c r="A141" s="4" t="s">
        <v>1791</v>
      </c>
      <c r="B141" s="4">
        <v>4</v>
      </c>
      <c r="C141" s="2">
        <f>B141/B142*100</f>
        <v>66.666666666666657</v>
      </c>
      <c r="D141" s="2">
        <f>B141/B5*100</f>
        <v>1.4388489208633095</v>
      </c>
    </row>
    <row r="142" spans="1:4" ht="20" customHeight="1">
      <c r="A142" s="30" t="s">
        <v>1792</v>
      </c>
      <c r="B142" s="35">
        <f>SUM(B139:B141)</f>
        <v>6</v>
      </c>
      <c r="C142" s="35"/>
      <c r="D142" s="35"/>
    </row>
    <row r="143" spans="1:4" ht="20" customHeight="1">
      <c r="A143" s="30"/>
      <c r="B143" s="35"/>
      <c r="C143" s="35"/>
      <c r="D143" s="35"/>
    </row>
    <row r="144" spans="1:4" s="32" customFormat="1" ht="24" customHeight="1">
      <c r="A144" s="34" t="s">
        <v>1859</v>
      </c>
      <c r="B144" s="31" t="s">
        <v>1787</v>
      </c>
      <c r="C144" s="31" t="s">
        <v>1798</v>
      </c>
      <c r="D144" s="31" t="s">
        <v>1799</v>
      </c>
    </row>
    <row r="145" spans="1:4" ht="20" customHeight="1">
      <c r="A145" s="4" t="s">
        <v>1789</v>
      </c>
      <c r="B145" s="20">
        <v>0</v>
      </c>
      <c r="C145" s="20">
        <v>0</v>
      </c>
      <c r="D145" s="20">
        <v>0</v>
      </c>
    </row>
    <row r="146" spans="1:4" ht="20" customHeight="1">
      <c r="A146" s="4" t="s">
        <v>1790</v>
      </c>
      <c r="B146" s="20">
        <v>10</v>
      </c>
      <c r="C146" s="20">
        <v>100</v>
      </c>
      <c r="D146" s="20">
        <f>B146/B4*100</f>
        <v>2.1141649048625792</v>
      </c>
    </row>
    <row r="147" spans="1:4" ht="20" customHeight="1">
      <c r="A147" s="4" t="s">
        <v>1791</v>
      </c>
      <c r="B147" s="20">
        <v>0</v>
      </c>
      <c r="C147" s="20">
        <v>0</v>
      </c>
      <c r="D147" s="20">
        <v>0</v>
      </c>
    </row>
    <row r="148" spans="1:4" ht="20" customHeight="1">
      <c r="A148" s="30" t="s">
        <v>1792</v>
      </c>
      <c r="B148" s="35">
        <f>SUM(B145:B147)</f>
        <v>10</v>
      </c>
      <c r="C148" s="20"/>
      <c r="D148" s="20"/>
    </row>
    <row r="149" spans="1:4" ht="20" customHeight="1">
      <c r="A149" s="30"/>
      <c r="B149" s="35"/>
      <c r="C149" s="20"/>
      <c r="D149" s="20"/>
    </row>
    <row r="150" spans="1:4" s="32" customFormat="1" ht="23" customHeight="1">
      <c r="A150" s="34" t="s">
        <v>1864</v>
      </c>
      <c r="B150" s="31" t="s">
        <v>1787</v>
      </c>
      <c r="C150" s="31" t="s">
        <v>1798</v>
      </c>
      <c r="D150" s="31" t="s">
        <v>1799</v>
      </c>
    </row>
    <row r="151" spans="1:4" ht="20" customHeight="1">
      <c r="A151" s="4" t="s">
        <v>1789</v>
      </c>
      <c r="B151" s="4">
        <v>0</v>
      </c>
      <c r="C151" s="4">
        <v>0</v>
      </c>
      <c r="D151" s="4">
        <v>0</v>
      </c>
    </row>
    <row r="152" spans="1:4" ht="20" customHeight="1">
      <c r="A152" s="4" t="s">
        <v>1790</v>
      </c>
      <c r="B152" s="4">
        <v>0</v>
      </c>
      <c r="C152" s="4">
        <v>0</v>
      </c>
      <c r="D152" s="4">
        <v>0</v>
      </c>
    </row>
    <row r="153" spans="1:4" ht="20" customHeight="1">
      <c r="A153" s="4" t="s">
        <v>1791</v>
      </c>
      <c r="B153" s="4">
        <v>6</v>
      </c>
      <c r="C153" s="4">
        <v>100</v>
      </c>
      <c r="D153" s="2">
        <f>B153/B5*100</f>
        <v>2.1582733812949639</v>
      </c>
    </row>
    <row r="154" spans="1:4" s="36" customFormat="1" ht="20" customHeight="1">
      <c r="A154" s="30" t="s">
        <v>1792</v>
      </c>
      <c r="B154" s="36">
        <f>SUM(B151:B153)</f>
        <v>6</v>
      </c>
    </row>
    <row r="155" spans="1:4" s="36" customFormat="1" ht="19" customHeight="1">
      <c r="A155" s="30"/>
    </row>
    <row r="156" spans="1:4" s="36" customFormat="1" ht="19" customHeight="1">
      <c r="A156" s="30"/>
    </row>
    <row r="157" spans="1:4" s="36" customFormat="1" ht="19" customHeight="1">
      <c r="A157" s="30"/>
    </row>
    <row r="158" spans="1:4" s="36" customFormat="1" ht="20" customHeight="1">
      <c r="A158" s="30"/>
    </row>
    <row r="159" spans="1:4" ht="20" customHeight="1">
      <c r="A159" s="30" t="s">
        <v>1868</v>
      </c>
    </row>
    <row r="160" spans="1:4" s="32" customFormat="1" ht="25" customHeight="1">
      <c r="A160" s="16" t="s">
        <v>2273</v>
      </c>
      <c r="B160" s="31" t="s">
        <v>1787</v>
      </c>
      <c r="C160" s="31" t="s">
        <v>1798</v>
      </c>
      <c r="D160" s="31" t="s">
        <v>1799</v>
      </c>
    </row>
    <row r="161" spans="1:4" ht="20" customHeight="1">
      <c r="A161" s="4" t="s">
        <v>1789</v>
      </c>
      <c r="B161" s="4">
        <v>8</v>
      </c>
      <c r="C161" s="4">
        <v>100</v>
      </c>
      <c r="D161" s="2">
        <f>B161/B3*100</f>
        <v>2.877697841726619</v>
      </c>
    </row>
    <row r="162" spans="1:4" ht="20" customHeight="1">
      <c r="A162" s="4" t="s">
        <v>1790</v>
      </c>
      <c r="B162" s="4">
        <v>0</v>
      </c>
      <c r="C162" s="4">
        <v>0</v>
      </c>
      <c r="D162" s="4">
        <v>0</v>
      </c>
    </row>
    <row r="163" spans="1:4" ht="20" customHeight="1">
      <c r="A163" s="4" t="s">
        <v>1791</v>
      </c>
      <c r="B163" s="4">
        <v>0</v>
      </c>
      <c r="C163" s="4">
        <v>0</v>
      </c>
      <c r="D163" s="4">
        <v>0</v>
      </c>
    </row>
    <row r="164" spans="1:4" ht="20" customHeight="1">
      <c r="A164" s="30" t="s">
        <v>1792</v>
      </c>
      <c r="B164" s="35">
        <f>SUM(B161:B163)</f>
        <v>8</v>
      </c>
      <c r="C164" s="35"/>
      <c r="D164" s="35"/>
    </row>
    <row r="165" spans="1:4" ht="20" customHeight="1">
      <c r="A165" s="30"/>
      <c r="B165" s="35"/>
      <c r="C165" s="35"/>
      <c r="D165" s="35"/>
    </row>
    <row r="166" spans="1:4" s="32" customFormat="1" ht="18" customHeight="1">
      <c r="A166" s="16" t="s">
        <v>2274</v>
      </c>
      <c r="B166" s="31" t="s">
        <v>1787</v>
      </c>
      <c r="C166" s="31" t="s">
        <v>1798</v>
      </c>
      <c r="D166" s="31" t="s">
        <v>1799</v>
      </c>
    </row>
    <row r="167" spans="1:4" ht="20" customHeight="1">
      <c r="A167" s="4" t="s">
        <v>1789</v>
      </c>
      <c r="B167" s="4">
        <v>16</v>
      </c>
      <c r="C167" s="2">
        <f>B167/B170*100</f>
        <v>42.105263157894733</v>
      </c>
      <c r="D167" s="2">
        <f>B167/B3*100</f>
        <v>5.755395683453238</v>
      </c>
    </row>
    <row r="168" spans="1:4" ht="20" customHeight="1">
      <c r="A168" s="4" t="s">
        <v>1790</v>
      </c>
      <c r="B168" s="4">
        <v>22</v>
      </c>
      <c r="C168" s="2">
        <f>B168/B170*100</f>
        <v>57.894736842105267</v>
      </c>
      <c r="D168" s="2">
        <f>B168/B4*100</f>
        <v>4.6511627906976747</v>
      </c>
    </row>
    <row r="169" spans="1:4" ht="20" customHeight="1">
      <c r="A169" s="4" t="s">
        <v>1791</v>
      </c>
      <c r="B169" s="4">
        <v>0</v>
      </c>
      <c r="C169" s="4">
        <v>0</v>
      </c>
      <c r="D169" s="4">
        <v>0</v>
      </c>
    </row>
    <row r="170" spans="1:4" s="36" customFormat="1" ht="20" customHeight="1">
      <c r="A170" s="30" t="s">
        <v>1792</v>
      </c>
      <c r="B170" s="36">
        <f>SUM(B167:B169)</f>
        <v>38</v>
      </c>
    </row>
    <row r="171" spans="1:4" s="36" customFormat="1" ht="20" customHeight="1">
      <c r="A171" s="30"/>
    </row>
    <row r="172" spans="1:4" s="32" customFormat="1" ht="18" customHeight="1">
      <c r="A172" s="34" t="s">
        <v>2275</v>
      </c>
      <c r="B172" s="31" t="s">
        <v>1787</v>
      </c>
      <c r="C172" s="31" t="s">
        <v>1798</v>
      </c>
      <c r="D172" s="31" t="s">
        <v>1799</v>
      </c>
    </row>
    <row r="173" spans="1:4" ht="20" customHeight="1">
      <c r="A173" s="4" t="s">
        <v>1789</v>
      </c>
      <c r="B173" s="4">
        <v>110</v>
      </c>
      <c r="C173" s="2">
        <f>B173/B176*100</f>
        <v>65.088757396449708</v>
      </c>
      <c r="D173" s="2">
        <f>B173/B3*100</f>
        <v>39.568345323741006</v>
      </c>
    </row>
    <row r="174" spans="1:4" ht="20" customHeight="1">
      <c r="A174" s="4" t="s">
        <v>1790</v>
      </c>
      <c r="B174" s="4">
        <v>32</v>
      </c>
      <c r="C174" s="2">
        <f>B174/B176*100</f>
        <v>18.934911242603551</v>
      </c>
      <c r="D174" s="2">
        <f>B174/B4*100</f>
        <v>6.7653276955602539</v>
      </c>
    </row>
    <row r="175" spans="1:4" ht="20" customHeight="1">
      <c r="A175" s="4" t="s">
        <v>1791</v>
      </c>
      <c r="B175" s="4">
        <v>27</v>
      </c>
      <c r="C175" s="2">
        <f>B175/B176*100</f>
        <v>15.976331360946746</v>
      </c>
      <c r="D175" s="2">
        <f>B175/B5*100</f>
        <v>9.7122302158273381</v>
      </c>
    </row>
    <row r="176" spans="1:4" s="36" customFormat="1" ht="20" customHeight="1">
      <c r="A176" s="30" t="s">
        <v>1792</v>
      </c>
      <c r="B176" s="36">
        <f>SUM(B173:B175)</f>
        <v>169</v>
      </c>
    </row>
    <row r="177" spans="1:4" s="36" customFormat="1" ht="21" customHeight="1">
      <c r="A177" s="30"/>
    </row>
    <row r="178" spans="1:4" s="32" customFormat="1" ht="23" customHeight="1">
      <c r="A178" s="31" t="s">
        <v>1889</v>
      </c>
      <c r="B178" s="31" t="s">
        <v>1787</v>
      </c>
      <c r="C178" s="31" t="s">
        <v>1798</v>
      </c>
      <c r="D178" s="31" t="s">
        <v>1799</v>
      </c>
    </row>
    <row r="179" spans="1:4" ht="20" customHeight="1">
      <c r="A179" s="4" t="s">
        <v>1789</v>
      </c>
      <c r="B179" s="4">
        <v>16</v>
      </c>
      <c r="C179" s="2">
        <f>B179/B182*100</f>
        <v>40</v>
      </c>
      <c r="D179" s="2">
        <f>B179/B3*100</f>
        <v>5.755395683453238</v>
      </c>
    </row>
    <row r="180" spans="1:4" ht="20" customHeight="1">
      <c r="A180" s="4" t="s">
        <v>1790</v>
      </c>
      <c r="B180" s="4">
        <v>11</v>
      </c>
      <c r="C180" s="2">
        <f>B180/B182*100</f>
        <v>27.500000000000004</v>
      </c>
      <c r="D180" s="2">
        <f>B180/B4*100</f>
        <v>2.3255813953488373</v>
      </c>
    </row>
    <row r="181" spans="1:4" ht="20" customHeight="1">
      <c r="A181" s="4" t="s">
        <v>1791</v>
      </c>
      <c r="B181" s="4">
        <v>13</v>
      </c>
      <c r="C181" s="2">
        <f>B181/B182*100</f>
        <v>32.5</v>
      </c>
      <c r="D181" s="2">
        <f>B181/B5*100</f>
        <v>4.6762589928057556</v>
      </c>
    </row>
    <row r="182" spans="1:4" ht="20" customHeight="1">
      <c r="A182" s="30" t="s">
        <v>1792</v>
      </c>
      <c r="B182" s="35">
        <f>SUM(B179:B181)</f>
        <v>40</v>
      </c>
      <c r="C182" s="35"/>
      <c r="D182" s="35"/>
    </row>
    <row r="183" spans="1:4" ht="13">
      <c r="A183" s="30"/>
      <c r="B183" s="35"/>
      <c r="C183" s="35"/>
      <c r="D183" s="35"/>
    </row>
    <row r="184" spans="1:4" s="32" customFormat="1" ht="20" customHeight="1">
      <c r="A184" s="31" t="s">
        <v>1896</v>
      </c>
      <c r="B184" s="31" t="s">
        <v>1787</v>
      </c>
      <c r="C184" s="31" t="s">
        <v>1798</v>
      </c>
      <c r="D184" s="31" t="s">
        <v>1799</v>
      </c>
    </row>
    <row r="185" spans="1:4" ht="20" customHeight="1">
      <c r="A185" s="4" t="s">
        <v>1789</v>
      </c>
      <c r="B185" s="4">
        <v>11</v>
      </c>
      <c r="C185" s="2">
        <f>B185/B188*100</f>
        <v>61.111111111111114</v>
      </c>
      <c r="D185" s="2">
        <f>B185/B3*100</f>
        <v>3.9568345323741005</v>
      </c>
    </row>
    <row r="186" spans="1:4" ht="20" customHeight="1">
      <c r="A186" s="4" t="s">
        <v>1790</v>
      </c>
      <c r="B186" s="4">
        <v>5</v>
      </c>
      <c r="C186" s="2">
        <f>B186/B188*100</f>
        <v>27.777777777777779</v>
      </c>
      <c r="D186" s="2">
        <f>B186/B4*100</f>
        <v>1.0570824524312896</v>
      </c>
    </row>
    <row r="187" spans="1:4" ht="20" customHeight="1">
      <c r="A187" s="4" t="s">
        <v>1791</v>
      </c>
      <c r="B187" s="4">
        <v>2</v>
      </c>
      <c r="C187" s="2">
        <f>B187/B188*100</f>
        <v>11.111111111111111</v>
      </c>
      <c r="D187" s="2">
        <f>B187/B5*100</f>
        <v>0.71942446043165476</v>
      </c>
    </row>
    <row r="188" spans="1:4" s="36" customFormat="1" ht="20" customHeight="1">
      <c r="A188" s="30" t="s">
        <v>1792</v>
      </c>
      <c r="B188" s="30">
        <f>SUM(B185:B187)</f>
        <v>18</v>
      </c>
    </row>
    <row r="189" spans="1:4" ht="20" customHeight="1">
      <c r="A189" s="4" t="s">
        <v>2271</v>
      </c>
    </row>
    <row r="190" spans="1:4" ht="20" customHeight="1"/>
    <row r="191" spans="1:4" s="32" customFormat="1" ht="20" customHeight="1">
      <c r="A191" s="34" t="s">
        <v>1899</v>
      </c>
      <c r="B191" s="31" t="s">
        <v>1787</v>
      </c>
      <c r="C191" s="31" t="s">
        <v>1798</v>
      </c>
      <c r="D191" s="31" t="s">
        <v>1799</v>
      </c>
    </row>
    <row r="192" spans="1:4" ht="20" customHeight="1">
      <c r="A192" s="4" t="s">
        <v>1789</v>
      </c>
      <c r="B192" s="4">
        <v>4</v>
      </c>
      <c r="C192" s="2">
        <f>B192/B195*100</f>
        <v>9.0909090909090917</v>
      </c>
      <c r="D192" s="2">
        <f>B192/B3*100</f>
        <v>1.4388489208633095</v>
      </c>
    </row>
    <row r="193" spans="1:4" ht="20" customHeight="1">
      <c r="A193" s="4" t="s">
        <v>1790</v>
      </c>
      <c r="B193" s="4">
        <v>29</v>
      </c>
      <c r="C193" s="2">
        <f>B193/B195*100</f>
        <v>65.909090909090907</v>
      </c>
      <c r="D193" s="2">
        <f>B193/B4*100</f>
        <v>6.1310782241014801</v>
      </c>
    </row>
    <row r="194" spans="1:4" ht="20" customHeight="1">
      <c r="A194" s="4" t="s">
        <v>1791</v>
      </c>
      <c r="B194" s="4">
        <v>11</v>
      </c>
      <c r="C194" s="2">
        <f>B194/B195*100</f>
        <v>25</v>
      </c>
      <c r="D194" s="2">
        <f>B194/B5*100</f>
        <v>3.9568345323741005</v>
      </c>
    </row>
    <row r="195" spans="1:4" ht="20" customHeight="1">
      <c r="A195" s="30" t="s">
        <v>1792</v>
      </c>
      <c r="B195" s="2">
        <f>SUM(B192:B194)</f>
        <v>44</v>
      </c>
    </row>
  </sheetData>
  <phoneticPr fontId="12" type="noConversion"/>
  <pageMargins left="0.75000000000000011" right="0.75000000000000011" top="1" bottom="1" header="0.5" footer="0.5"/>
  <pageSetup paperSize="9" scale="88" fitToHeight="0" orientation="portrait"/>
  <headerFooter>
    <oddHeader>&amp;L&amp;"Arial,Fet"&amp;14&amp;K000000Appendix H_x000D_&amp;"Arial,Normal"Calculations</oddHeader>
  </headerFooter>
  <extLst>
    <ext xmlns:mx="http://schemas.microsoft.com/office/mac/excel/2008/main" uri="{64002731-A6B0-56B0-2670-7721B7C09600}">
      <mx:PLV Mode="0" OnePage="0" WScale="11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W1027"/>
  <sheetViews>
    <sheetView workbookViewId="0">
      <selection activeCell="C5" sqref="C5"/>
    </sheetView>
  </sheetViews>
  <sheetFormatPr baseColWidth="10" defaultColWidth="14.5" defaultRowHeight="36" customHeight="1" x14ac:dyDescent="0"/>
  <cols>
    <col min="1" max="1" width="27.1640625" style="5" bestFit="1" customWidth="1"/>
    <col min="2" max="2" width="9.33203125" style="5" bestFit="1" customWidth="1"/>
    <col min="3" max="3" width="8.6640625" style="5" bestFit="1" customWidth="1"/>
    <col min="4" max="4" width="6.5" style="5" bestFit="1" customWidth="1"/>
    <col min="5" max="5" width="28.83203125" style="5" customWidth="1"/>
    <col min="6" max="16384" width="14.5" style="5"/>
  </cols>
  <sheetData>
    <row r="1" spans="1:23" s="42" customFormat="1" ht="25" customHeight="1">
      <c r="A1" s="45"/>
      <c r="B1" s="45" t="s">
        <v>1790</v>
      </c>
      <c r="C1" s="45" t="s">
        <v>1789</v>
      </c>
      <c r="D1" s="45" t="s">
        <v>1791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17" customFormat="1" ht="21" customHeight="1">
      <c r="A2" s="18" t="s">
        <v>1810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21" customHeight="1">
      <c r="A3" s="1" t="s">
        <v>1811</v>
      </c>
      <c r="B3" s="1">
        <v>1</v>
      </c>
      <c r="C3" s="1">
        <v>2</v>
      </c>
      <c r="D3" s="1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1" customHeight="1">
      <c r="A4" s="1" t="s">
        <v>1812</v>
      </c>
      <c r="B4" s="1">
        <v>9</v>
      </c>
      <c r="C4" s="1">
        <v>5</v>
      </c>
      <c r="D4" s="1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1" customHeight="1">
      <c r="A5" s="1" t="s">
        <v>1813</v>
      </c>
      <c r="B5" s="1">
        <v>5</v>
      </c>
      <c r="C5" s="1">
        <v>2</v>
      </c>
      <c r="D5" s="1">
        <v>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1" customHeight="1">
      <c r="A6" s="1" t="s">
        <v>1814</v>
      </c>
      <c r="B6" s="1">
        <v>6</v>
      </c>
      <c r="C6" s="1">
        <v>3</v>
      </c>
      <c r="D6" s="1">
        <v>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1" customHeight="1">
      <c r="A7" s="3" t="s">
        <v>1815</v>
      </c>
      <c r="B7" s="3">
        <f t="shared" ref="B7:D7" si="0">SUM(B3:B6)</f>
        <v>21</v>
      </c>
      <c r="C7" s="3">
        <f t="shared" si="0"/>
        <v>12</v>
      </c>
      <c r="D7" s="3">
        <f t="shared" si="0"/>
        <v>10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17" customFormat="1" ht="21" customHeight="1">
      <c r="A9" s="18" t="s">
        <v>1816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ht="21" customHeight="1">
      <c r="A10" s="1" t="s">
        <v>1817</v>
      </c>
      <c r="B10" s="1">
        <v>10</v>
      </c>
      <c r="C10" s="1">
        <v>9</v>
      </c>
      <c r="D10" s="1">
        <v>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1" customHeight="1">
      <c r="A11" s="1" t="s">
        <v>1818</v>
      </c>
      <c r="B11" s="1">
        <v>2</v>
      </c>
      <c r="C11" s="1">
        <v>2</v>
      </c>
      <c r="D11" s="1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1" customHeight="1">
      <c r="A12" s="1" t="s">
        <v>1819</v>
      </c>
      <c r="B12" s="1">
        <v>2</v>
      </c>
      <c r="C12" s="1">
        <v>5</v>
      </c>
      <c r="D12" s="1">
        <v>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1" customHeight="1">
      <c r="A13" s="1" t="s">
        <v>1820</v>
      </c>
      <c r="B13" s="1">
        <v>2</v>
      </c>
      <c r="C13" s="1">
        <v>3</v>
      </c>
      <c r="D13" s="1">
        <v>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1" customHeight="1">
      <c r="A14" s="1" t="s">
        <v>1821</v>
      </c>
      <c r="B14" s="1">
        <v>13</v>
      </c>
      <c r="C14" s="1">
        <v>7</v>
      </c>
      <c r="D14" s="1">
        <v>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1" customHeight="1">
      <c r="A15" s="1" t="s">
        <v>1822</v>
      </c>
      <c r="B15" s="1">
        <v>2</v>
      </c>
      <c r="C15" s="1">
        <v>0</v>
      </c>
      <c r="D15" s="1"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1" customHeight="1">
      <c r="A16" s="3" t="s">
        <v>1824</v>
      </c>
      <c r="B16" s="3">
        <f t="shared" ref="B16:D16" si="1">SUM(B10:B15)</f>
        <v>31</v>
      </c>
      <c r="C16" s="3">
        <f t="shared" si="1"/>
        <v>26</v>
      </c>
      <c r="D16" s="3">
        <f t="shared" si="1"/>
        <v>19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" customHeight="1">
      <c r="A17" s="3"/>
      <c r="B17" s="3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1" customHeight="1">
      <c r="A18" s="3" t="s">
        <v>1826</v>
      </c>
      <c r="B18" s="3">
        <f t="shared" ref="B18:D18" si="2">SUM(B7+B16)</f>
        <v>52</v>
      </c>
      <c r="C18" s="3">
        <f t="shared" si="2"/>
        <v>38</v>
      </c>
      <c r="D18" s="3">
        <f t="shared" si="2"/>
        <v>29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17" customFormat="1" ht="21" customHeight="1">
      <c r="A20" s="18" t="s">
        <v>1829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21" customHeight="1">
      <c r="A21" s="1" t="s">
        <v>1830</v>
      </c>
      <c r="B21" s="1">
        <v>41</v>
      </c>
      <c r="C21" s="1">
        <v>24</v>
      </c>
      <c r="D21" s="1">
        <v>34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1" customHeight="1">
      <c r="A22" s="1" t="s">
        <v>1831</v>
      </c>
      <c r="B22" s="1">
        <v>15</v>
      </c>
      <c r="C22" s="1">
        <v>7</v>
      </c>
      <c r="D22" s="1">
        <v>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1" customHeight="1">
      <c r="A23" s="1" t="s">
        <v>1833</v>
      </c>
      <c r="B23" s="1">
        <v>14</v>
      </c>
      <c r="C23" s="1">
        <v>11</v>
      </c>
      <c r="D23" s="1">
        <v>13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1" customHeight="1">
      <c r="A24" s="3" t="s">
        <v>1834</v>
      </c>
      <c r="B24" s="3">
        <f t="shared" ref="B24:D24" si="3">SUM(B21:B23)</f>
        <v>70</v>
      </c>
      <c r="C24" s="3">
        <f t="shared" si="3"/>
        <v>42</v>
      </c>
      <c r="D24" s="3">
        <f t="shared" si="3"/>
        <v>54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1" customHeight="1">
      <c r="A25" s="1" t="s">
        <v>1835</v>
      </c>
      <c r="B25" s="1">
        <v>21</v>
      </c>
      <c r="C25" s="1">
        <v>7</v>
      </c>
      <c r="D25" s="1">
        <v>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1" customHeight="1">
      <c r="A26" s="1" t="s">
        <v>1837</v>
      </c>
      <c r="B26" s="1">
        <v>33</v>
      </c>
      <c r="C26" s="1">
        <v>12</v>
      </c>
      <c r="D26" s="1">
        <v>21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1" customHeight="1">
      <c r="A27" s="1" t="s">
        <v>1838</v>
      </c>
      <c r="B27" s="1">
        <v>48</v>
      </c>
      <c r="C27" s="1">
        <v>17</v>
      </c>
      <c r="D27" s="1">
        <v>14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1" customHeight="1">
      <c r="A28" s="3" t="s">
        <v>1839</v>
      </c>
      <c r="B28" s="3">
        <f t="shared" ref="B28:D28" si="4">SUM(B25:B27)</f>
        <v>102</v>
      </c>
      <c r="C28" s="3">
        <f t="shared" si="4"/>
        <v>36</v>
      </c>
      <c r="D28" s="3">
        <f t="shared" si="4"/>
        <v>42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1" customHeight="1">
      <c r="A29" s="1" t="s">
        <v>33</v>
      </c>
      <c r="B29" s="1">
        <v>36</v>
      </c>
      <c r="C29" s="1">
        <v>11</v>
      </c>
      <c r="D29" s="1">
        <v>13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1" customHeight="1">
      <c r="A30" s="1" t="s">
        <v>356</v>
      </c>
      <c r="B30" s="1">
        <v>10</v>
      </c>
      <c r="C30" s="1">
        <v>5</v>
      </c>
      <c r="D30" s="1">
        <v>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1" customHeight="1">
      <c r="A31" s="3" t="s">
        <v>1841</v>
      </c>
      <c r="B31" s="3">
        <f t="shared" ref="B31:D31" si="5">SUM(B29:B30)</f>
        <v>46</v>
      </c>
      <c r="C31" s="3">
        <f t="shared" si="5"/>
        <v>16</v>
      </c>
      <c r="D31" s="3">
        <f t="shared" si="5"/>
        <v>19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1" customHeight="1">
      <c r="A32" s="1" t="s">
        <v>1842</v>
      </c>
      <c r="B32" s="1">
        <v>15</v>
      </c>
      <c r="C32" s="1">
        <v>17</v>
      </c>
      <c r="D32" s="1">
        <v>8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1" customHeight="1">
      <c r="A33" s="1" t="s">
        <v>1843</v>
      </c>
      <c r="B33" s="1">
        <v>13</v>
      </c>
      <c r="C33" s="1">
        <v>16</v>
      </c>
      <c r="D33" s="1">
        <v>20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1" customHeight="1">
      <c r="A34" s="3" t="s">
        <v>1844</v>
      </c>
      <c r="B34" s="3">
        <f t="shared" ref="B34:D34" si="6">SUM(B32:B33)</f>
        <v>28</v>
      </c>
      <c r="C34" s="3">
        <f t="shared" si="6"/>
        <v>33</v>
      </c>
      <c r="D34" s="3">
        <f t="shared" si="6"/>
        <v>28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1" customHeight="1">
      <c r="A35" s="1" t="s">
        <v>10</v>
      </c>
      <c r="B35" s="1">
        <v>30</v>
      </c>
      <c r="C35" s="1">
        <v>22</v>
      </c>
      <c r="D35" s="1">
        <v>18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1" customHeight="1">
      <c r="A36" s="8" t="s">
        <v>1846</v>
      </c>
      <c r="B36" s="1">
        <v>10</v>
      </c>
      <c r="C36" s="1">
        <v>5</v>
      </c>
      <c r="D36" s="1">
        <v>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1" customHeight="1">
      <c r="A37" s="8" t="s">
        <v>1848</v>
      </c>
      <c r="B37" s="1">
        <v>9</v>
      </c>
      <c r="C37" s="1">
        <v>14</v>
      </c>
      <c r="D37" s="1">
        <v>5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1" customHeight="1">
      <c r="A38" s="1" t="s">
        <v>1849</v>
      </c>
      <c r="B38" s="1">
        <v>23</v>
      </c>
      <c r="C38" s="1">
        <v>21</v>
      </c>
      <c r="D38" s="1">
        <v>19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1" customHeight="1">
      <c r="A39" s="3" t="s">
        <v>1850</v>
      </c>
      <c r="B39" s="3">
        <f t="shared" ref="B39:D39" si="7">SUM(B35:B38)</f>
        <v>72</v>
      </c>
      <c r="C39" s="3">
        <f t="shared" si="7"/>
        <v>62</v>
      </c>
      <c r="D39" s="3">
        <f t="shared" si="7"/>
        <v>47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1" customHeight="1">
      <c r="A40" s="1" t="s">
        <v>1852</v>
      </c>
      <c r="B40" s="1">
        <v>25</v>
      </c>
      <c r="C40" s="1">
        <v>6</v>
      </c>
      <c r="D40" s="1">
        <v>19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1" customHeight="1">
      <c r="A41" s="3" t="s">
        <v>1853</v>
      </c>
      <c r="B41" s="3">
        <f t="shared" ref="B41:D41" si="8">SUM(B39:B40)</f>
        <v>97</v>
      </c>
      <c r="C41" s="3">
        <f t="shared" si="8"/>
        <v>68</v>
      </c>
      <c r="D41" s="3">
        <f t="shared" si="8"/>
        <v>66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17" customFormat="1" ht="21" customHeight="1">
      <c r="A43" s="18" t="s">
        <v>1854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ht="21" customHeight="1">
      <c r="A44" s="1" t="s">
        <v>1855</v>
      </c>
      <c r="B44" s="1">
        <v>5</v>
      </c>
      <c r="C44" s="1">
        <v>0</v>
      </c>
      <c r="D44" s="1">
        <v>3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21" customHeight="1">
      <c r="A45" s="1" t="s">
        <v>1856</v>
      </c>
      <c r="B45" s="1">
        <v>2</v>
      </c>
      <c r="C45" s="1">
        <v>4</v>
      </c>
      <c r="D45" s="1">
        <v>2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1" customHeight="1">
      <c r="A46" s="3" t="s">
        <v>1857</v>
      </c>
      <c r="B46" s="3">
        <v>0</v>
      </c>
      <c r="C46" s="3">
        <v>1</v>
      </c>
      <c r="D46" s="3">
        <v>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1" customHeight="1">
      <c r="A47" s="3" t="s">
        <v>1858</v>
      </c>
      <c r="B47" s="3">
        <f t="shared" ref="B47:D47" si="9">SUM(B44:B46)</f>
        <v>7</v>
      </c>
      <c r="C47" s="3">
        <f t="shared" si="9"/>
        <v>5</v>
      </c>
      <c r="D47" s="3">
        <f t="shared" si="9"/>
        <v>6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21" customHeight="1">
      <c r="A48" s="1" t="s">
        <v>1860</v>
      </c>
      <c r="B48" s="1">
        <v>9</v>
      </c>
      <c r="C48" s="1">
        <v>8</v>
      </c>
      <c r="D48" s="1">
        <v>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1" customHeight="1">
      <c r="A49" s="1" t="s">
        <v>1861</v>
      </c>
      <c r="B49" s="1">
        <v>10</v>
      </c>
      <c r="C49" s="1">
        <v>7</v>
      </c>
      <c r="D49" s="1"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1" customHeight="1">
      <c r="A50" s="1" t="s">
        <v>1862</v>
      </c>
      <c r="B50" s="1">
        <v>8</v>
      </c>
      <c r="C50" s="1">
        <v>1</v>
      </c>
      <c r="D50" s="1">
        <v>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1" customHeight="1">
      <c r="A51" s="3" t="s">
        <v>1863</v>
      </c>
      <c r="B51" s="3">
        <f t="shared" ref="B51:D51" si="10">SUM(B48:B50)</f>
        <v>27</v>
      </c>
      <c r="C51" s="3">
        <f t="shared" si="10"/>
        <v>16</v>
      </c>
      <c r="D51" s="3">
        <f t="shared" si="10"/>
        <v>11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21" customHeight="1">
      <c r="A52" s="1" t="s">
        <v>1865</v>
      </c>
      <c r="B52" s="1">
        <v>2</v>
      </c>
      <c r="C52" s="1">
        <v>2</v>
      </c>
      <c r="D52" s="1">
        <v>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21" customHeight="1">
      <c r="A53" s="1" t="s">
        <v>1866</v>
      </c>
      <c r="B53" s="1">
        <v>6</v>
      </c>
      <c r="C53" s="1">
        <v>1</v>
      </c>
      <c r="D53" s="1">
        <v>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1" customHeight="1">
      <c r="A54" s="1" t="s">
        <v>1867</v>
      </c>
      <c r="B54" s="1">
        <v>3</v>
      </c>
      <c r="C54" s="1">
        <v>1</v>
      </c>
      <c r="D54" s="1">
        <v>2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21" customHeight="1">
      <c r="A55" s="3" t="s">
        <v>1869</v>
      </c>
      <c r="B55" s="3">
        <f t="shared" ref="B55:D55" si="11">SUM(B52:B54)</f>
        <v>11</v>
      </c>
      <c r="C55" s="3">
        <f t="shared" si="11"/>
        <v>4</v>
      </c>
      <c r="D55" s="3">
        <f t="shared" si="11"/>
        <v>6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1" customHeight="1">
      <c r="A56" s="1" t="s">
        <v>1870</v>
      </c>
      <c r="B56" s="1">
        <v>1</v>
      </c>
      <c r="C56" s="1">
        <v>0</v>
      </c>
      <c r="D56" s="1">
        <v>2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1" customHeight="1">
      <c r="A57" s="1" t="s">
        <v>1871</v>
      </c>
      <c r="B57" s="1">
        <v>7</v>
      </c>
      <c r="C57" s="1">
        <v>4</v>
      </c>
      <c r="D57" s="1">
        <v>4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1" customHeight="1">
      <c r="A58" s="3" t="s">
        <v>1872</v>
      </c>
      <c r="B58" s="3">
        <f t="shared" ref="B58:D58" si="12">SUM(B56:B57)</f>
        <v>8</v>
      </c>
      <c r="C58" s="3">
        <f t="shared" si="12"/>
        <v>4</v>
      </c>
      <c r="D58" s="3">
        <f t="shared" si="12"/>
        <v>6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1" customHeight="1">
      <c r="A59" s="1" t="s">
        <v>1873</v>
      </c>
      <c r="B59" s="1">
        <v>6</v>
      </c>
      <c r="C59" s="1">
        <v>3</v>
      </c>
      <c r="D59" s="1">
        <v>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1" customHeight="1">
      <c r="A60" s="1" t="s">
        <v>1874</v>
      </c>
      <c r="B60" s="1">
        <v>3</v>
      </c>
      <c r="C60" s="1">
        <v>1</v>
      </c>
      <c r="D60" s="1">
        <v>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1" customHeight="1">
      <c r="A61" s="1" t="s">
        <v>1875</v>
      </c>
      <c r="B61" s="1">
        <v>9</v>
      </c>
      <c r="C61" s="1">
        <v>3</v>
      </c>
      <c r="D61" s="1">
        <v>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1" customHeight="1">
      <c r="A62" s="1" t="s">
        <v>1876</v>
      </c>
      <c r="B62" s="1">
        <v>3</v>
      </c>
      <c r="C62" s="1">
        <v>3</v>
      </c>
      <c r="D62" s="1"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1" customHeight="1">
      <c r="A63" s="3" t="s">
        <v>1877</v>
      </c>
      <c r="B63" s="3">
        <f>SUM(B59:B62)</f>
        <v>21</v>
      </c>
      <c r="C63" s="3">
        <f>SUM(C59:C62)</f>
        <v>10</v>
      </c>
      <c r="D63" s="3">
        <f>SUM(D59:D62)</f>
        <v>5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43" customHeight="1">
      <c r="A64" s="3"/>
      <c r="B64" s="3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1" customHeight="1">
      <c r="A65" s="1" t="s">
        <v>1878</v>
      </c>
      <c r="B65" s="1">
        <v>1</v>
      </c>
      <c r="C65" s="1">
        <v>6</v>
      </c>
      <c r="D65" s="1">
        <v>9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1" customHeight="1">
      <c r="A66" s="1" t="s">
        <v>1879</v>
      </c>
      <c r="B66" s="1">
        <v>2</v>
      </c>
      <c r="C66" s="1">
        <v>2</v>
      </c>
      <c r="D66" s="1">
        <v>5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21" customHeight="1">
      <c r="A67" s="1" t="s">
        <v>1880</v>
      </c>
      <c r="B67" s="1">
        <v>2</v>
      </c>
      <c r="C67" s="1">
        <v>1</v>
      </c>
      <c r="D67" s="1"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s="29" customFormat="1" ht="21" customHeight="1">
      <c r="A68" s="3" t="s">
        <v>1881</v>
      </c>
      <c r="B68" s="3">
        <f t="shared" ref="B68:D68" si="13">SUM(B65:B67)</f>
        <v>5</v>
      </c>
      <c r="C68" s="3">
        <f t="shared" si="13"/>
        <v>9</v>
      </c>
      <c r="D68" s="3">
        <f t="shared" si="13"/>
        <v>14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21" customHeight="1">
      <c r="A69" s="1" t="s">
        <v>1882</v>
      </c>
      <c r="B69" s="1">
        <v>2</v>
      </c>
      <c r="C69" s="1">
        <v>2</v>
      </c>
      <c r="D69" s="1"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21" customHeight="1">
      <c r="A70" s="1" t="s">
        <v>1883</v>
      </c>
      <c r="B70" s="1">
        <v>4</v>
      </c>
      <c r="C70" s="1">
        <v>4</v>
      </c>
      <c r="D70" s="1">
        <v>2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21" customHeight="1">
      <c r="A71" s="1" t="s">
        <v>1884</v>
      </c>
      <c r="B71" s="1">
        <v>6</v>
      </c>
      <c r="C71" s="1">
        <v>1</v>
      </c>
      <c r="D71" s="1">
        <v>3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21" customHeight="1">
      <c r="A72" s="3" t="s">
        <v>1885</v>
      </c>
      <c r="B72" s="3">
        <f t="shared" ref="B72:D72" si="14">SUM(B69:B71)</f>
        <v>12</v>
      </c>
      <c r="C72" s="3">
        <f t="shared" si="14"/>
        <v>7</v>
      </c>
      <c r="D72" s="3">
        <f t="shared" si="14"/>
        <v>5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21" customHeight="1">
      <c r="A73" s="1" t="s">
        <v>1886</v>
      </c>
      <c r="B73" s="1">
        <v>0</v>
      </c>
      <c r="C73" s="1">
        <v>1</v>
      </c>
      <c r="D73" s="1">
        <v>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21" customHeight="1">
      <c r="A74" s="1" t="s">
        <v>1887</v>
      </c>
      <c r="B74" s="1">
        <v>5</v>
      </c>
      <c r="C74" s="1">
        <v>7</v>
      </c>
      <c r="D74" s="1">
        <v>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21" customHeight="1">
      <c r="A75" s="3" t="s">
        <v>1888</v>
      </c>
      <c r="B75" s="3">
        <f t="shared" ref="B75:D75" si="15">SUM(B73:B74)</f>
        <v>5</v>
      </c>
      <c r="C75" s="3">
        <f t="shared" si="15"/>
        <v>8</v>
      </c>
      <c r="D75" s="3">
        <f t="shared" si="15"/>
        <v>3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1" customHeight="1">
      <c r="A76" s="1" t="s">
        <v>1890</v>
      </c>
      <c r="B76" s="1">
        <v>1</v>
      </c>
      <c r="C76" s="1">
        <v>2</v>
      </c>
      <c r="D76" s="1">
        <v>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21" customHeight="1">
      <c r="A77" s="1" t="s">
        <v>1891</v>
      </c>
      <c r="B77" s="1">
        <v>0</v>
      </c>
      <c r="C77" s="1">
        <v>0</v>
      </c>
      <c r="D77" s="1">
        <v>1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21" customHeight="1">
      <c r="A78" s="3" t="s">
        <v>1892</v>
      </c>
      <c r="B78" s="3">
        <f t="shared" ref="B78:D78" si="16">SUM(B76:B77)</f>
        <v>1</v>
      </c>
      <c r="C78" s="3">
        <f t="shared" si="16"/>
        <v>2</v>
      </c>
      <c r="D78" s="3">
        <f t="shared" si="16"/>
        <v>2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21" customHeight="1">
      <c r="A79" s="1" t="s">
        <v>1893</v>
      </c>
      <c r="B79" s="1">
        <v>1</v>
      </c>
      <c r="C79" s="1">
        <v>1</v>
      </c>
      <c r="D79" s="1">
        <v>2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21" customHeight="1">
      <c r="A80" s="1" t="s">
        <v>1894</v>
      </c>
      <c r="B80" s="1">
        <v>2</v>
      </c>
      <c r="C80" s="1">
        <v>0</v>
      </c>
      <c r="D80" s="1">
        <v>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21" customHeight="1">
      <c r="A81" s="1" t="s">
        <v>1895</v>
      </c>
      <c r="B81" s="1">
        <v>4</v>
      </c>
      <c r="C81" s="1">
        <v>2</v>
      </c>
      <c r="D81" s="1">
        <v>1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21" customHeight="1">
      <c r="A82" s="1" t="s">
        <v>1897</v>
      </c>
      <c r="B82" s="1">
        <f>SUM(B76,B57)</f>
        <v>8</v>
      </c>
      <c r="C82" s="1">
        <f>SUM(C76,C57)</f>
        <v>6</v>
      </c>
      <c r="D82" s="1">
        <f>SUM(D76,D57)</f>
        <v>5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21" customHeight="1">
      <c r="A83" s="3"/>
      <c r="B83" s="3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21" customHeight="1">
      <c r="A84" s="3" t="s">
        <v>1898</v>
      </c>
      <c r="B84" s="3">
        <f>SUM(B44:B45,B48:B50,B52:B54,B56:B57,B59:B62,B65:B67,B69:B71,B73:B74,B76:B77,B79:B81)</f>
        <v>104</v>
      </c>
      <c r="C84" s="3">
        <f>SUM(C44:C45,C48:C50,C52:C54,C56:C57,C59:C62,C65:C67,C69:C71,C73:C74,C76:C77,C79:C81)</f>
        <v>67</v>
      </c>
      <c r="D84" s="3">
        <f>SUM(D44:D45,D48:D50,D52:D54,D56:D57,D59:D62,D65:D67,D69:D71,D73:D74,D76:D77,D79:D81)</f>
        <v>60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21" customHeight="1">
      <c r="A85" s="3" t="s">
        <v>1900</v>
      </c>
      <c r="B85" s="3">
        <f t="shared" ref="B85:D85" si="17">SUM(B65:B67,B73:B74,B76:B77,B79)</f>
        <v>12</v>
      </c>
      <c r="C85" s="3">
        <f t="shared" si="17"/>
        <v>20</v>
      </c>
      <c r="D85" s="3">
        <f t="shared" si="17"/>
        <v>21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1" customHeight="1">
      <c r="A86" s="3" t="s">
        <v>1901</v>
      </c>
      <c r="B86" s="3">
        <f>SUM(B24,B31,B34,B40,B85)</f>
        <v>181</v>
      </c>
      <c r="C86" s="3">
        <f>SUM(C24,C31,C34,C40,C85)</f>
        <v>117</v>
      </c>
      <c r="D86" s="3">
        <f>SUM(D24,D31,D34,D40,D85)</f>
        <v>141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8" spans="1:23" ht="36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36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36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36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36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36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36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36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36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36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36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36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36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36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36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36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36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36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36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36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36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36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36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36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36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36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36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36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36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36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36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36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36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36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36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36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36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36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36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36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36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36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36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36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36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36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36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36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36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36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36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36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36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36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36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3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36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36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36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36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36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36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36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36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36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36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36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36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36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36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36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36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36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36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36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36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36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36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36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36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36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36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36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36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36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36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36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36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36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36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36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36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36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36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36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36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36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36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36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36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36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36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36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36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36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36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36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36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36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36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36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36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36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36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36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36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36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36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36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36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36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36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36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36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36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36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36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36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36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36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36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36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36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36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36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36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36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36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36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36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36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36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36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36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36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36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36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36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36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36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36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36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36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36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36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36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36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36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36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36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36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36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36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36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36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36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36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36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3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36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36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36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36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36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36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36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36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36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36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36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36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36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36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36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3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36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36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36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36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36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36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36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36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36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36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36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36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36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36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36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36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36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36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36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36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36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36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36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36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36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36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36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36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36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36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36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36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36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36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36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36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36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36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36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36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36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36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36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36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36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36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36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36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36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36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36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36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36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36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36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36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36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36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36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36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36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36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36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36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36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36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36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36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36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36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36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36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36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36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36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36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36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36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36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36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36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36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36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36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36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36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36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36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36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36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36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36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36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36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36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36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36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36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36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36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36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36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36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36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36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36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36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36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36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36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36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36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36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36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36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36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36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36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36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36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36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36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36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36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36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36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36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36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36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36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36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36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36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36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36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36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36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36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36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36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36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36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36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36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36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36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36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36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36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36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36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36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36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36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36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36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36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36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36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36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36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36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36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36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36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36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36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36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36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36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36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36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36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36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36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36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36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36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36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36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36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36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36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36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36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36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36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36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36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36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36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36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36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36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36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36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36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36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36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36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36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36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36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36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36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36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36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36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36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36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36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36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36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36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36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36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36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36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36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36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36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36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36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36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36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36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36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36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36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36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36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36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36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36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36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36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36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36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36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36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36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36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36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36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36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36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36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36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36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36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36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36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36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36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36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36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36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36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36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36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36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36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36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36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36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36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36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36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36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36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36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36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36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36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36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36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36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36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36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36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36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36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36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36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36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36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36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36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36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36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36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36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36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36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36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36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36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36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36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36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36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36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36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36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36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36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36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36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36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36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36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36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36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36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36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36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36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36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36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36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36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36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36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36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36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36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36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36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36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36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36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36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36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36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36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36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36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36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36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36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36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36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36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36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36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36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36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36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36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36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36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36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36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36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36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36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36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36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36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36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36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36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36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36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36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36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36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36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36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36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36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36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36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36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36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36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36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36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36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36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36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36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36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36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36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36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36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36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36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36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36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36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36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36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36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36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36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36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36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36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36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36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36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36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36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36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36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36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36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36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36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36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36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36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36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36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36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36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36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36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36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36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36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36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36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36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36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36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36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36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36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36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36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36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36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36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36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36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36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36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36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36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36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36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36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36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36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36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36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36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36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36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36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36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36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36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36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36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36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36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36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36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36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36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36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36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36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36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36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36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36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36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36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36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36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36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36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36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36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36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36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36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36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36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36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36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36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36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36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36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36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36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36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36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36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36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36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36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36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36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36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36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36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36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36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36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36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36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36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36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36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36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36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36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36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36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36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36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36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36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36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36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36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36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36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36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36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36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36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36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36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36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36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36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36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36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36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36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36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36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36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36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36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36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36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36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36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36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36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36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36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36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36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36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36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36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36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36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36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36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36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36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36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36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36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36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36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36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36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36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36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36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36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36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36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36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36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36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36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36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36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36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36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36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36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36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36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36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36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36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36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36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36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36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36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36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36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36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36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36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36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36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36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36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36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36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36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36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36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36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36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36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36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36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36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36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36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36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36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36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36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36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36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36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36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36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36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36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36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36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36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36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36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36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36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36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36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36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36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36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36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36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36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36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36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36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36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36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36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36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36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36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36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36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36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36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36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36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36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36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36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36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36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36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36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36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36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36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36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36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36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36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36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36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36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36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36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36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36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36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36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36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36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36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36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36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36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36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36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36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36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36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36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36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36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36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36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36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36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36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36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36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36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36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36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36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36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36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36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36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36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36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36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36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36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36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36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36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36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36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36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36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36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36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36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36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36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36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36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36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36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ht="36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ht="36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ht="36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ht="36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ht="36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ht="36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ht="36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ht="36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 ht="36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 ht="36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 ht="36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 ht="36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 ht="36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 ht="36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 ht="36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 ht="36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 ht="36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 ht="36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 ht="36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 ht="36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 ht="36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 ht="36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 ht="36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</sheetData>
  <phoneticPr fontId="12" type="noConversion"/>
  <pageMargins left="0.75000000000000011" right="0.75000000000000011" top="1" bottom="1" header="0.5" footer="0.5"/>
  <pageSetup paperSize="9" orientation="portrait" horizontalDpi="4294967292" verticalDpi="4294967292"/>
  <headerFooter>
    <oddHeader>&amp;L&amp;"Arial,Fet"&amp;14&amp;K000000Appendix I_x000D_&amp;"Arial,Normal"Onset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A. Semantic core</vt:lpstr>
      <vt:lpstr>B. Human</vt:lpstr>
      <vt:lpstr>C. Mass</vt:lpstr>
      <vt:lpstr>D. Animals</vt:lpstr>
      <vt:lpstr>E. Time</vt:lpstr>
      <vt:lpstr>F. Derivational suffixes</vt:lpstr>
      <vt:lpstr>G. Disyllabic ending in vowel</vt:lpstr>
      <vt:lpstr>H. Calculations</vt:lpstr>
      <vt:lpstr>I. Onset</vt:lpstr>
      <vt:lpstr>J. Coda</vt:lpstr>
      <vt:lpstr>K. Monosyllabic back vowels</vt:lpstr>
      <vt:lpstr>L. Conflicts</vt:lpstr>
      <vt:lpstr>M. Modern Loans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 Van Epps</dc:creator>
  <cp:lastModifiedBy>Briana Van Epps</cp:lastModifiedBy>
  <cp:lastPrinted>2019-05-07T09:05:31Z</cp:lastPrinted>
  <dcterms:created xsi:type="dcterms:W3CDTF">2019-03-19T09:51:51Z</dcterms:created>
  <dcterms:modified xsi:type="dcterms:W3CDTF">2019-07-25T09:55:49Z</dcterms:modified>
</cp:coreProperties>
</file>